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2"/>
  </bookViews>
  <sheets>
    <sheet name="Додаток 1" sheetId="1" r:id="rId1"/>
    <sheet name="Форма 1" sheetId="5" r:id="rId2"/>
    <sheet name="Додаток 2" sheetId="2" r:id="rId3"/>
    <sheet name="Додаток 3" sheetId="3" r:id="rId4"/>
    <sheet name="Дод3 на2023 ел.енергія" sheetId="4" r:id="rId5"/>
  </sheets>
  <definedNames>
    <definedName name="_Toc188262779" localSheetId="0">'Додаток 1'!$A$1</definedName>
    <definedName name="_Toc188262780" localSheetId="2">'Додаток 2'!$A$1</definedName>
    <definedName name="_Toc188262781" localSheetId="3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D365" i="2" l="1"/>
  <c r="C365" i="2"/>
  <c r="D363" i="2"/>
  <c r="D362" i="2" s="1"/>
  <c r="D361" i="2" s="1"/>
  <c r="C363" i="2"/>
  <c r="C362" i="2" s="1"/>
  <c r="C361" i="2" s="1"/>
  <c r="D359" i="2"/>
  <c r="C359" i="2"/>
  <c r="D358" i="2"/>
  <c r="C358" i="2"/>
  <c r="J325" i="2"/>
  <c r="J326" i="2"/>
  <c r="J327" i="2"/>
  <c r="J328" i="2"/>
  <c r="J329" i="2"/>
  <c r="J330" i="2"/>
  <c r="J324" i="2"/>
  <c r="D331" i="2"/>
  <c r="E331" i="2"/>
  <c r="F331" i="2"/>
  <c r="G331" i="2"/>
  <c r="H331" i="2"/>
  <c r="I331" i="2"/>
  <c r="J331" i="2"/>
  <c r="C331" i="2"/>
  <c r="D329" i="2"/>
  <c r="D328" i="2" s="1"/>
  <c r="D327" i="2" s="1"/>
  <c r="C329" i="2"/>
  <c r="C328" i="2" s="1"/>
  <c r="C327" i="2" s="1"/>
  <c r="D324" i="2"/>
  <c r="D325" i="2"/>
  <c r="C324" i="2"/>
  <c r="C325" i="2"/>
  <c r="I303" i="2"/>
  <c r="F303" i="2"/>
  <c r="E303" i="2"/>
  <c r="E293" i="2"/>
  <c r="E294" i="2" s="1"/>
  <c r="D293" i="2"/>
  <c r="F293" i="2" s="1"/>
  <c r="F294" i="2" s="1"/>
  <c r="D294" i="2"/>
  <c r="H255" i="2"/>
  <c r="J255" i="2" s="1"/>
  <c r="E255" i="2"/>
  <c r="J266" i="2"/>
  <c r="J265" i="2"/>
  <c r="J263" i="2"/>
  <c r="J262" i="2"/>
  <c r="J260" i="2"/>
  <c r="J259" i="2"/>
  <c r="J257" i="2"/>
  <c r="J256" i="2"/>
  <c r="G266" i="2"/>
  <c r="G265" i="2"/>
  <c r="G263" i="2"/>
  <c r="G262" i="2"/>
  <c r="G260" i="2"/>
  <c r="G259" i="2"/>
  <c r="G257" i="2"/>
  <c r="G256" i="2"/>
  <c r="G255" i="2"/>
  <c r="J252" i="2"/>
  <c r="J251" i="2"/>
  <c r="J250" i="2"/>
  <c r="J249" i="2"/>
  <c r="J248" i="2"/>
  <c r="G252" i="2"/>
  <c r="G251" i="2"/>
  <c r="G250" i="2"/>
  <c r="G249" i="2"/>
  <c r="G248" i="2"/>
  <c r="J246" i="2"/>
  <c r="J245" i="2"/>
  <c r="J244" i="2"/>
  <c r="J243" i="2"/>
  <c r="J242" i="2"/>
  <c r="G246" i="2"/>
  <c r="G245" i="2"/>
  <c r="G244" i="2"/>
  <c r="G243" i="2"/>
  <c r="G242" i="2"/>
  <c r="J240" i="2"/>
  <c r="J239" i="2"/>
  <c r="J238" i="2"/>
  <c r="J237" i="2"/>
  <c r="J236" i="2"/>
  <c r="G240" i="2"/>
  <c r="G239" i="2"/>
  <c r="G238" i="2"/>
  <c r="G237" i="2"/>
  <c r="G236" i="2"/>
  <c r="J229" i="2"/>
  <c r="J230" i="2"/>
  <c r="J231" i="2"/>
  <c r="J232" i="2"/>
  <c r="J233" i="2"/>
  <c r="J234" i="2"/>
  <c r="J228" i="2"/>
  <c r="G234" i="2"/>
  <c r="G233" i="2"/>
  <c r="G232" i="2"/>
  <c r="G231" i="2"/>
  <c r="G230" i="2"/>
  <c r="G228" i="2"/>
  <c r="G209" i="2"/>
  <c r="G210" i="2"/>
  <c r="G212" i="2"/>
  <c r="G213" i="2"/>
  <c r="G215" i="2"/>
  <c r="G216" i="2"/>
  <c r="G218" i="2"/>
  <c r="G219" i="2"/>
  <c r="G208" i="2"/>
  <c r="G205" i="2"/>
  <c r="G203" i="2"/>
  <c r="G201" i="2"/>
  <c r="G199" i="2"/>
  <c r="G196" i="2"/>
  <c r="G195" i="2"/>
  <c r="G194" i="2"/>
  <c r="G193" i="2"/>
  <c r="G192" i="2"/>
  <c r="G190" i="2"/>
  <c r="G189" i="2"/>
  <c r="G188" i="2"/>
  <c r="G187" i="2"/>
  <c r="G186" i="2"/>
  <c r="G184" i="2"/>
  <c r="G183" i="2"/>
  <c r="G182" i="2"/>
  <c r="G181" i="2"/>
  <c r="G180" i="2"/>
  <c r="G177" i="2"/>
  <c r="G178" i="2"/>
  <c r="G176" i="2"/>
  <c r="G175" i="2"/>
  <c r="G174" i="2"/>
  <c r="G172" i="2"/>
  <c r="F146" i="2"/>
  <c r="F147" i="2"/>
  <c r="F145" i="2"/>
  <c r="D148" i="2"/>
  <c r="E148" i="2"/>
  <c r="C148" i="2"/>
  <c r="C68" i="2"/>
  <c r="C69" i="2"/>
  <c r="F69" i="2" s="1"/>
  <c r="F68" i="2" s="1"/>
  <c r="F70" i="2"/>
  <c r="C49" i="2"/>
  <c r="F49" i="2" s="1"/>
  <c r="C54" i="2"/>
  <c r="G54" i="2" s="1"/>
  <c r="D38" i="2"/>
  <c r="C41" i="2"/>
  <c r="F40" i="2"/>
  <c r="F41" i="2" s="1"/>
  <c r="F39" i="2"/>
  <c r="C38" i="2"/>
  <c r="G57" i="2" l="1"/>
  <c r="J54" i="2"/>
  <c r="G49" i="2"/>
  <c r="J49" i="2" s="1"/>
  <c r="C57" i="2"/>
  <c r="F38" i="2"/>
  <c r="F148" i="2"/>
  <c r="J110" i="2"/>
  <c r="J109" i="2"/>
  <c r="J108" i="2"/>
  <c r="J107" i="2"/>
  <c r="D123" i="2"/>
  <c r="E123" i="2"/>
  <c r="H123" i="2"/>
  <c r="I123" i="2"/>
  <c r="F110" i="2"/>
  <c r="F109" i="2"/>
  <c r="F108" i="2"/>
  <c r="F107" i="2"/>
  <c r="C106" i="2"/>
  <c r="D303" i="2" s="1"/>
  <c r="J195" i="2"/>
  <c r="J193" i="2"/>
  <c r="J189" i="2"/>
  <c r="J187" i="2"/>
  <c r="J183" i="2"/>
  <c r="J181" i="2"/>
  <c r="J177" i="2"/>
  <c r="J175" i="2"/>
  <c r="G148" i="2"/>
  <c r="H148" i="2"/>
  <c r="I148" i="2"/>
  <c r="K148" i="2"/>
  <c r="F106" i="2" l="1"/>
  <c r="F123" i="2" s="1"/>
  <c r="C159" i="2"/>
  <c r="C123" i="2"/>
  <c r="C105" i="2"/>
  <c r="G106" i="2"/>
  <c r="F27" i="4"/>
  <c r="E27" i="4"/>
  <c r="E26" i="4" s="1"/>
  <c r="E29" i="4" s="1"/>
  <c r="D27" i="4"/>
  <c r="C27" i="4"/>
  <c r="F65" i="4"/>
  <c r="D65" i="4"/>
  <c r="D64" i="4" s="1"/>
  <c r="D68" i="4" s="1"/>
  <c r="F64" i="4"/>
  <c r="F68" i="4" s="1"/>
  <c r="F26" i="4"/>
  <c r="F29" i="4" s="1"/>
  <c r="D26" i="4"/>
  <c r="D29" i="4" s="1"/>
  <c r="C26" i="4"/>
  <c r="C29" i="4" s="1"/>
  <c r="F159" i="2" l="1"/>
  <c r="C160" i="2"/>
  <c r="C104" i="2"/>
  <c r="F104" i="2" s="1"/>
  <c r="F105" i="2"/>
  <c r="G303" i="2"/>
  <c r="G123" i="2"/>
  <c r="G159" i="2"/>
  <c r="G105" i="2"/>
  <c r="J106" i="2"/>
  <c r="J123" i="2" s="1"/>
  <c r="I351" i="2"/>
  <c r="J351" i="2"/>
  <c r="K351" i="2"/>
  <c r="H347" i="2"/>
  <c r="L347" i="2" s="1"/>
  <c r="L348" i="2"/>
  <c r="D351" i="2"/>
  <c r="E351" i="2"/>
  <c r="F351" i="2"/>
  <c r="G348" i="2"/>
  <c r="G349" i="2"/>
  <c r="G350" i="2"/>
  <c r="C347" i="2"/>
  <c r="C346" i="2" s="1"/>
  <c r="L344" i="2"/>
  <c r="H343" i="2"/>
  <c r="H342" i="2" s="1"/>
  <c r="L342" i="2" s="1"/>
  <c r="G344" i="2"/>
  <c r="C343" i="2"/>
  <c r="G343" i="2" s="1"/>
  <c r="M219" i="2"/>
  <c r="M218" i="2"/>
  <c r="M216" i="2"/>
  <c r="M215" i="2"/>
  <c r="M213" i="2"/>
  <c r="M212" i="2"/>
  <c r="M210" i="2"/>
  <c r="M209" i="2"/>
  <c r="M208" i="2"/>
  <c r="L145" i="2"/>
  <c r="J219" i="2"/>
  <c r="J218" i="2"/>
  <c r="J216" i="2"/>
  <c r="J215" i="2"/>
  <c r="J213" i="2"/>
  <c r="J212" i="2"/>
  <c r="J196" i="2"/>
  <c r="J194" i="2"/>
  <c r="J192" i="2"/>
  <c r="J190" i="2"/>
  <c r="J188" i="2"/>
  <c r="J186" i="2"/>
  <c r="J184" i="2"/>
  <c r="J182" i="2"/>
  <c r="J180" i="2"/>
  <c r="J209" i="2"/>
  <c r="J210" i="2"/>
  <c r="J208" i="2"/>
  <c r="J178" i="2"/>
  <c r="J176" i="2"/>
  <c r="J174" i="2"/>
  <c r="J172" i="2"/>
  <c r="G104" i="2" l="1"/>
  <c r="J104" i="2" s="1"/>
  <c r="J105" i="2"/>
  <c r="G160" i="2"/>
  <c r="J159" i="2"/>
  <c r="C342" i="2"/>
  <c r="G342" i="2" s="1"/>
  <c r="L172" i="2"/>
  <c r="L148" i="2"/>
  <c r="G347" i="2"/>
  <c r="C345" i="2"/>
  <c r="G346" i="2"/>
  <c r="L343" i="2"/>
  <c r="H346" i="2"/>
  <c r="J293" i="2"/>
  <c r="J294" i="2" s="1"/>
  <c r="J70" i="2"/>
  <c r="G69" i="2"/>
  <c r="G68" i="2" s="1"/>
  <c r="J68" i="2" s="1"/>
  <c r="G41" i="2"/>
  <c r="G38" i="2" s="1"/>
  <c r="J39" i="2"/>
  <c r="N147" i="2"/>
  <c r="N145" i="2"/>
  <c r="H293" i="2"/>
  <c r="G293" i="2"/>
  <c r="J147" i="2"/>
  <c r="J145" i="2"/>
  <c r="J148" i="2" l="1"/>
  <c r="N148" i="2"/>
  <c r="L346" i="2"/>
  <c r="H345" i="2"/>
  <c r="G345" i="2"/>
  <c r="G351" i="2" s="1"/>
  <c r="C351" i="2"/>
  <c r="I293" i="2"/>
  <c r="J69" i="2"/>
  <c r="N70" i="2"/>
  <c r="K69" i="2"/>
  <c r="K68" i="2" s="1"/>
  <c r="N68" i="2" s="1"/>
  <c r="L345" i="2" l="1"/>
  <c r="L351" i="2" s="1"/>
  <c r="H351" i="2"/>
  <c r="N69" i="2"/>
  <c r="N39" i="2"/>
  <c r="K41" i="2"/>
  <c r="K38" i="2"/>
  <c r="L38" i="2"/>
  <c r="N38" i="2" l="1"/>
  <c r="M196" i="2"/>
  <c r="M194" i="2"/>
  <c r="M192" i="2"/>
  <c r="M190" i="2"/>
  <c r="M188" i="2"/>
  <c r="M186" i="2"/>
  <c r="M184" i="2"/>
  <c r="M182" i="2"/>
  <c r="M180" i="2"/>
  <c r="M176" i="2"/>
  <c r="M178" i="2"/>
  <c r="M174" i="2"/>
  <c r="I42" i="5" l="1"/>
  <c r="H42" i="5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94" i="2" l="1"/>
  <c r="H294" i="2" l="1"/>
  <c r="I294" i="2"/>
  <c r="J32" i="1" l="1"/>
  <c r="G304" i="2" l="1"/>
  <c r="D304" i="2"/>
  <c r="J55" i="2"/>
  <c r="E55" i="2"/>
  <c r="I55" i="2" l="1"/>
  <c r="F55" i="2"/>
  <c r="N40" i="2"/>
  <c r="M38" i="2"/>
  <c r="L41" i="2"/>
  <c r="N41" i="2" s="1"/>
  <c r="H158" i="2" l="1"/>
  <c r="H160" i="2" s="1"/>
  <c r="M145" i="2"/>
  <c r="M148" i="2" s="1"/>
  <c r="M41" i="2"/>
  <c r="H84" i="2"/>
  <c r="H80" i="2" s="1"/>
  <c r="I40" i="2"/>
  <c r="I38" i="2" s="1"/>
  <c r="J40" i="2"/>
  <c r="J41" i="2" s="1"/>
  <c r="D84" i="2"/>
  <c r="D158" i="2" l="1"/>
  <c r="D160" i="2" s="1"/>
  <c r="L80" i="2"/>
  <c r="L83" i="2"/>
  <c r="I158" i="2"/>
  <c r="I160" i="2" s="1"/>
  <c r="J158" i="2"/>
  <c r="J160" i="2" s="1"/>
  <c r="M172" i="2"/>
  <c r="H81" i="2"/>
  <c r="E40" i="2"/>
  <c r="E41" i="2" s="1"/>
  <c r="D81" i="2"/>
  <c r="L81" i="2"/>
  <c r="D80" i="2"/>
  <c r="F80" i="2" s="1"/>
  <c r="E84" i="2"/>
  <c r="F84" i="2"/>
  <c r="I84" i="2"/>
  <c r="M83" i="2"/>
  <c r="D41" i="2"/>
  <c r="H41" i="2"/>
  <c r="H38" i="2" s="1"/>
  <c r="J38" i="2" s="1"/>
  <c r="I41" i="2"/>
  <c r="E158" i="2" l="1"/>
  <c r="M81" i="2"/>
  <c r="I81" i="2"/>
  <c r="F81" i="2"/>
  <c r="E80" i="2"/>
  <c r="E81" i="2"/>
  <c r="I80" i="2"/>
  <c r="J84" i="2"/>
  <c r="M80" i="2"/>
  <c r="N84" i="2"/>
  <c r="F158" i="2" l="1"/>
  <c r="E160" i="2"/>
  <c r="N83" i="2"/>
  <c r="N80" i="2"/>
  <c r="N81" i="2"/>
  <c r="F304" i="2"/>
  <c r="E304" i="2"/>
  <c r="J80" i="2"/>
  <c r="J81" i="2"/>
  <c r="D272" i="2" l="1"/>
  <c r="E272" i="2" s="1"/>
  <c r="F272" i="2" s="1"/>
  <c r="G272" i="2" s="1"/>
  <c r="H272" i="2" s="1"/>
  <c r="I272" i="2" s="1"/>
  <c r="J272" i="2" s="1"/>
  <c r="K272" i="2" s="1"/>
  <c r="L272" i="2" s="1"/>
  <c r="C357" i="2" l="1"/>
  <c r="D357" i="2" s="1"/>
  <c r="E357" i="2" s="1"/>
  <c r="F357" i="2" s="1"/>
  <c r="G357" i="2" s="1"/>
  <c r="H357" i="2" s="1"/>
  <c r="I357" i="2" s="1"/>
  <c r="D39" i="1" l="1"/>
  <c r="E39" i="1" s="1"/>
  <c r="F39" i="1" s="1"/>
  <c r="G39" i="1" s="1"/>
  <c r="H39" i="1" s="1"/>
  <c r="I39" i="1" s="1"/>
  <c r="D30" i="1"/>
  <c r="E30" i="1" s="1"/>
  <c r="F30" i="1" s="1"/>
  <c r="G30" i="1" s="1"/>
  <c r="H30" i="1" s="1"/>
  <c r="I30" i="1" s="1"/>
  <c r="C341" i="2"/>
  <c r="D341" i="2" s="1"/>
  <c r="E341" i="2" s="1"/>
  <c r="F341" i="2" s="1"/>
  <c r="G341" i="2" s="1"/>
  <c r="H341" i="2" s="1"/>
  <c r="I341" i="2" s="1"/>
  <c r="J341" i="2" s="1"/>
  <c r="K341" i="2" s="1"/>
  <c r="L341" i="2" s="1"/>
  <c r="C323" i="2"/>
  <c r="D323" i="2" s="1"/>
  <c r="E323" i="2" s="1"/>
  <c r="F323" i="2" s="1"/>
  <c r="G323" i="2" s="1"/>
  <c r="H323" i="2" s="1"/>
  <c r="I323" i="2" s="1"/>
  <c r="J323" i="2" s="1"/>
  <c r="C310" i="2" l="1"/>
  <c r="D310" i="2" s="1"/>
  <c r="E310" i="2" s="1"/>
  <c r="F310" i="2" s="1"/>
  <c r="G310" i="2" s="1"/>
  <c r="H310" i="2" s="1"/>
  <c r="I310" i="2" s="1"/>
  <c r="J310" i="2" s="1"/>
  <c r="K310" i="2" s="1"/>
  <c r="L310" i="2" s="1"/>
  <c r="M310" i="2" s="1"/>
  <c r="N310" i="2" s="1"/>
  <c r="D301" i="2" l="1"/>
  <c r="E301" i="2" s="1"/>
  <c r="F301" i="2" s="1"/>
  <c r="G301" i="2" s="1"/>
  <c r="H301" i="2" s="1"/>
  <c r="I301" i="2" s="1"/>
  <c r="D291" i="2"/>
  <c r="F225" i="2"/>
  <c r="G225" i="2" s="1"/>
  <c r="H225" i="2" s="1"/>
  <c r="I225" i="2" s="1"/>
  <c r="J225" i="2" s="1"/>
  <c r="F168" i="2"/>
  <c r="G168" i="2" s="1"/>
  <c r="H168" i="2" s="1"/>
  <c r="I168" i="2" s="1"/>
  <c r="J168" i="2" s="1"/>
  <c r="K168" i="2" s="1"/>
  <c r="L168" i="2" s="1"/>
  <c r="M168" i="2" s="1"/>
  <c r="E291" i="2" l="1"/>
  <c r="F291" i="2" s="1"/>
  <c r="G291" i="2" s="1"/>
  <c r="H291" i="2" s="1"/>
  <c r="I291" i="2" s="1"/>
  <c r="J291" i="2" s="1"/>
  <c r="K291" i="2" s="1"/>
  <c r="L291" i="2" s="1"/>
  <c r="B130" i="2"/>
  <c r="C130" i="2" s="1"/>
  <c r="D130" i="2" s="1"/>
  <c r="E130" i="2" s="1"/>
  <c r="F130" i="2" s="1"/>
  <c r="G130" i="2" s="1"/>
  <c r="H130" i="2" s="1"/>
  <c r="I130" i="2" s="1"/>
  <c r="J130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G365" i="2" l="1"/>
  <c r="F365" i="2" l="1"/>
  <c r="E365" i="2"/>
  <c r="B117" i="2" l="1"/>
  <c r="A117" i="2"/>
  <c r="L85" i="2" l="1"/>
  <c r="K293" i="2" l="1"/>
  <c r="H303" i="2"/>
  <c r="L293" i="2" l="1"/>
  <c r="L294" i="2" s="1"/>
  <c r="K294" i="2"/>
  <c r="H304" i="2"/>
  <c r="I304" i="2"/>
  <c r="C85" i="2"/>
  <c r="M85" i="2"/>
  <c r="K85" i="2"/>
  <c r="N85" i="2" s="1"/>
  <c r="G85" i="2" l="1"/>
  <c r="I41" i="1"/>
  <c r="G41" i="1"/>
  <c r="E41" i="1"/>
  <c r="H41" i="1"/>
  <c r="F160" i="2" l="1"/>
  <c r="H57" i="2"/>
  <c r="D57" i="2"/>
  <c r="H32" i="1" l="1"/>
  <c r="I32" i="1"/>
  <c r="G32" i="1"/>
  <c r="F41" i="1"/>
  <c r="E57" i="2"/>
  <c r="I57" i="2"/>
  <c r="F32" i="1" l="1"/>
  <c r="E32" i="1"/>
  <c r="J57" i="2"/>
  <c r="F57" i="2"/>
  <c r="H85" i="2" l="1"/>
  <c r="J85" i="2" s="1"/>
  <c r="I85" i="2" l="1"/>
  <c r="D85" i="2"/>
  <c r="F85" i="2" s="1"/>
  <c r="E85" i="2" l="1"/>
</calcChain>
</file>

<file path=xl/sharedStrings.xml><?xml version="1.0" encoding="utf-8"?>
<sst xmlns="http://schemas.openxmlformats.org/spreadsheetml/2006/main" count="1081" uniqueCount="365">
  <si>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</si>
  <si>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</si>
  <si>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міського бюджету на 2017 рік</t>
  </si>
  <si>
    <r>
      <t>КПКВК</t>
    </r>
    <r>
      <rPr>
        <vertAlign val="superscript"/>
        <sz val="11"/>
        <color theme="1"/>
        <rFont val="Times New Roman"/>
        <family val="1"/>
        <charset val="204"/>
      </rPr>
      <t>*</t>
    </r>
  </si>
  <si>
    <t>Найменування</t>
  </si>
  <si>
    <t>(звіт)</t>
  </si>
  <si>
    <t>2016 рік (затверджено)</t>
  </si>
  <si>
    <t>(проект)</t>
  </si>
  <si>
    <t>(прогноз)</t>
  </si>
  <si>
    <t>2019 рік</t>
  </si>
  <si>
    <t>Програма</t>
  </si>
  <si>
    <t>…</t>
  </si>
  <si>
    <t>ВСЬОГО</t>
  </si>
  <si>
    <t>(тис. грн)</t>
  </si>
  <si>
    <r>
      <t>*</t>
    </r>
    <r>
      <rPr>
        <vertAlign val="superscript"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Код програмної класифікації видатків та кредитування місцевих бюджетів, Структура якого затверджена наказом Міністерства фінансів України від 02 грудня 2014 року № 1195</t>
    </r>
  </si>
  <si>
    <t>(зі змінами).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</si>
  <si>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</si>
  <si>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</si>
  <si>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</si>
  <si>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</si>
  <si>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</si>
  <si>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>В.о. директора департаменту</t>
  </si>
  <si>
    <t>Головний спеціаліст</t>
  </si>
  <si>
    <t>В.М. Ніценко</t>
  </si>
  <si>
    <t>Н.А. Поліщук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</si>
  <si>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</si>
  <si>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</si>
  <si>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</si>
  <si>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</si>
  <si>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</si>
  <si>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</si>
  <si>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</si>
  <si>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</si>
  <si>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</si>
  <si>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Підпрограма 1</t>
  </si>
  <si>
    <t>Х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</si>
  <si>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</si>
  <si>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</si>
  <si>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</si>
  <si>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</si>
  <si>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</si>
  <si>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</si>
  <si>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</si>
  <si>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</si>
  <si>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</si>
  <si>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</si>
  <si>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</si>
  <si>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</si>
  <si>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</si>
  <si>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</si>
  <si>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</si>
  <si>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</si>
  <si>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</si>
  <si>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</si>
  <si>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</si>
  <si>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</si>
  <si>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</si>
  <si>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</si>
  <si>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</si>
  <si>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>КЕКВ/ККК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</si>
  <si>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</si>
  <si>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</si>
  <si>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</si>
  <si>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</si>
  <si>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</si>
  <si>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</si>
  <si>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</si>
  <si>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</si>
  <si>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</si>
  <si>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</si>
  <si>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</si>
  <si>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Бюджетний запит на 2017 – 2019 роки додатковий, Форма 2017-3</t>
  </si>
  <si>
    <t>2. Додаткові видатки / надання кредитів загального фонду міського бюджету</t>
  </si>
  <si>
    <t xml:space="preserve">2.1. Додаткові видатки / надання кредитів загального фонду міського бюджету на 2017(плановий) рік за бюджетними програмами </t>
  </si>
  <si>
    <t>2015рік (звіт)</t>
  </si>
  <si>
    <t>2017рік (проект)</t>
  </si>
  <si>
    <t>Обґрунтування необхідності додаткових коштів загального фонду на 2017 рік</t>
  </si>
  <si>
    <t>(обов’язкове посилання на нормативний документ, відповідно до якого існує необхідність у додаткових коштах)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</si>
  <si>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</si>
  <si>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</si>
  <si>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</si>
  <si>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2017рік (проект) в межах доведених граничних обсягів</t>
  </si>
  <si>
    <t>2017 рік (проект) зміни у разі передбачення додаткових коштів</t>
  </si>
  <si>
    <t>Завдання</t>
  </si>
  <si>
    <t>Наслідки, які настають у разі, якщо додаткові кошти не будуть передбачені у 2017 році, та альтернативні заходи, яких необхідно вжити для забезпечення виконання бюджетної програми</t>
  </si>
  <si>
    <t>Підсумковий рядок таблиці пункту 2.1</t>
  </si>
  <si>
    <t>2.2. Додаткові видатки / надання кредитів загального фонду міського бюджету на 2018 - 2019 (прогнозні) роки за бюджетними програмами</t>
  </si>
  <si>
    <t>2018рік</t>
  </si>
  <si>
    <t>Обґрунтування необхідності додаткових коштів загального фонду на 2018 - 2019 роки</t>
  </si>
  <si>
    <t>індикативні прогнозні показники</t>
  </si>
  <si>
    <t>2018 рік (прогноз) у межах доведених індикативних прогнозних показників</t>
  </si>
  <si>
    <t>2018 рік (прогноз) зміни у разі передбачення додаткових коштів</t>
  </si>
  <si>
    <t>2019 рік (прогноз) у межах доведених індикативних прогнозних показників</t>
  </si>
  <si>
    <t>2019 рік (прогноз) зміни у разі передбачення додаткових коштів</t>
  </si>
  <si>
    <t>……</t>
  </si>
  <si>
    <t>Наслідки, які настають у разі, якщо додаткові кошти не будуть передбачені  у 2018 - 2019 роках, та альтернативні заходи, яких необхідно вжити для забезпечення виконання бюджетної програми</t>
  </si>
  <si>
    <r>
      <t>Підсумковий рядок таблиці пункту 2.2</t>
    </r>
    <r>
      <rPr>
        <sz val="9"/>
        <color theme="1"/>
        <rFont val="Times New Roman"/>
        <family val="1"/>
        <charset val="204"/>
      </rPr>
      <t xml:space="preserve">  </t>
    </r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</si>
  <si>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</si>
  <si>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</si>
  <si>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Капітальні видатки</t>
  </si>
  <si>
    <t>Придбання основного капіталу</t>
  </si>
  <si>
    <t>затверджено</t>
  </si>
  <si>
    <t>Інші поточні видатки</t>
  </si>
  <si>
    <r>
      <t xml:space="preserve">1.  Департамент комунального господарства та благоустрою                            </t>
    </r>
    <r>
      <rPr>
        <sz val="12"/>
        <color theme="1"/>
        <rFont val="Times New Roman"/>
        <family val="1"/>
        <charset val="204"/>
      </rPr>
      <t xml:space="preserve">(4) (1)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</si>
  <si>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(найменування головного розпорядника коштів міського бюджету)                                           КВК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</si>
  <si>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</si>
  <si>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</si>
  <si>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</si>
  <si>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</si>
  <si>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</si>
  <si>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</si>
  <si>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</si>
  <si>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</si>
  <si>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</si>
  <si>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</si>
  <si>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</si>
  <si>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</si>
  <si>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</si>
  <si>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</si>
  <si>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</si>
  <si>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</si>
  <si>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</si>
  <si>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</si>
  <si>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</si>
  <si>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</si>
  <si>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</si>
  <si>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</si>
  <si>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</si>
  <si>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</si>
  <si>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</si>
  <si>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</si>
  <si>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</si>
  <si>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</si>
  <si>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</si>
  <si>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</si>
  <si>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</si>
  <si>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</si>
  <si>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</si>
  <si>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</si>
  <si>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</si>
  <si>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</si>
  <si>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</si>
  <si>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</si>
  <si>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</si>
  <si>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</si>
  <si>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грн.</t>
  </si>
  <si>
    <t>од.</t>
  </si>
  <si>
    <t>%</t>
  </si>
  <si>
    <t>Розрахунковий показник</t>
  </si>
  <si>
    <t>1216020</t>
  </si>
  <si>
    <t>0620</t>
  </si>
  <si>
    <t>Надходження із загального фонду бюджету</t>
  </si>
  <si>
    <t>х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</si>
  <si>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</si>
  <si>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</si>
  <si>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</si>
  <si>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</si>
  <si>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</si>
  <si>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</si>
  <si>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</si>
  <si>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</si>
  <si>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</si>
  <si>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</si>
  <si>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</si>
  <si>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</si>
  <si>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</si>
  <si>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</si>
  <si>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</si>
  <si>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</si>
  <si>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</si>
  <si>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</si>
  <si>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</si>
  <si>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</si>
  <si>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</si>
  <si>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</si>
  <si>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</si>
  <si>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</si>
  <si>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</si>
  <si>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</si>
  <si>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</si>
  <si>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</si>
  <si>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Ціль державної політики 2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</si>
  <si>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</si>
  <si>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</si>
  <si>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</si>
  <si>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</si>
  <si>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</si>
  <si>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</si>
  <si>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</si>
  <si>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</si>
  <si>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Заступник  директора департаменту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</si>
  <si>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</si>
  <si>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</si>
  <si>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</si>
  <si>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</si>
  <si>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</si>
  <si>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</si>
  <si>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</si>
  <si>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</si>
  <si>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</si>
  <si>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</si>
  <si>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>Найменування об'єкта відповідно до проектно-кошторисної документації</t>
  </si>
  <si>
    <t>ДОДАТОК №2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</si>
  <si>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</si>
  <si>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</si>
  <si>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</si>
  <si>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</si>
  <si>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</si>
  <si>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</si>
  <si>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</si>
  <si>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</si>
  <si>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</si>
  <si>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</si>
  <si>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</si>
  <si>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</si>
  <si>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</si>
  <si>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</si>
  <si>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</si>
  <si>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</si>
  <si>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</si>
  <si>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</si>
  <si>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</si>
  <si>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</si>
  <si>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</si>
  <si>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</si>
  <si>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>6030</t>
  </si>
  <si>
    <t xml:space="preserve"> Організація благоустрою населених пунктів</t>
  </si>
  <si>
    <t>Організація благоустрою населених пунктів</t>
  </si>
  <si>
    <t>Капітальний ремонт інших об'єктів</t>
  </si>
  <si>
    <t xml:space="preserve">Проведення капітального ремонту об'єктів та елементів благоустрою  </t>
  </si>
  <si>
    <t xml:space="preserve">Завдання 1 Проведення капітального ремонту об'єктів та елементів благоустрою  </t>
  </si>
  <si>
    <t>в т.ч.</t>
  </si>
  <si>
    <t xml:space="preserve"> розрахунок</t>
  </si>
  <si>
    <t>капітальний ремонт дитячих та спортивних майданчиків</t>
  </si>
  <si>
    <t>кількість дитячих та спортивних майданчиків, на яких планується капітальний ремонт</t>
  </si>
  <si>
    <t>3</t>
  </si>
  <si>
    <t>середня вартість капітального ремонту одного об'єкту прибудинкової території</t>
  </si>
  <si>
    <t>середня вартість капітального ремонту одного майданчика</t>
  </si>
  <si>
    <t>рівень готовності дитячих та спортивних майданчиків, на яких планується капітальний ремонт</t>
  </si>
  <si>
    <t>розрахунок показників</t>
  </si>
  <si>
    <t xml:space="preserve"> в т.ч. </t>
  </si>
  <si>
    <t>Проведення капітального ремонту об'єктів  та елементів благоустрою;</t>
  </si>
  <si>
    <t>Капітальний ремонт</t>
  </si>
  <si>
    <t>розрахункові показники</t>
  </si>
  <si>
    <t>2022 рік (затверджено)</t>
  </si>
  <si>
    <t>2023 рік (проект)</t>
  </si>
  <si>
    <t>2025 рік (прогноз)</t>
  </si>
  <si>
    <t xml:space="preserve">2025 рік </t>
  </si>
  <si>
    <t>Кредиторська заборгованість на 01.01.2022</t>
  </si>
  <si>
    <t>Дебіторська заборгованість на 01.01.2022</t>
  </si>
  <si>
    <t>(ім'я та прізвище)</t>
  </si>
  <si>
    <t>Наталія КОЧЕТКОВА</t>
  </si>
  <si>
    <t>разом (3+4)</t>
  </si>
  <si>
    <t>Поточні трансферти</t>
  </si>
  <si>
    <t>Субсидії та поточні трансферти підприємствам (установам, організаціям)</t>
  </si>
  <si>
    <t xml:space="preserve">Технічне обслуговування та утримання мереж зовнішнього освітлення </t>
  </si>
  <si>
    <t>Завдання  3 "Технічне обслуговування та утримання мереж зовнішнього освітлення "</t>
  </si>
  <si>
    <t>обсяг видатків, в т.ч.:</t>
  </si>
  <si>
    <t>технічне обслуговування та утримання мереж зовнішнього освітлення міста</t>
  </si>
  <si>
    <t>електроенергія на зовнішнє освітлення міста</t>
  </si>
  <si>
    <t>кількість світлоточок, які планується обслуговувати та утримувати</t>
  </si>
  <si>
    <t>обсяг електроенергії  на зовнішнє освітлення міста</t>
  </si>
  <si>
    <t>середня вартість обслуговування та утримання 1 світлоточки</t>
  </si>
  <si>
    <t>середня вартість 1 тис.кВт/год. електроенергії на зовнішнє освітлення міста</t>
  </si>
  <si>
    <t>динаміка середньої вартості обслуговування та утримання 1 світлоточки в порівнянні з попереднім роком</t>
  </si>
  <si>
    <t>динаміка зміни обсягу електроенергії на зовнішнє освітлення міста в порівнянні з попереднім роком</t>
  </si>
  <si>
    <t>шт.</t>
  </si>
  <si>
    <t>тис. кВт/год.</t>
  </si>
  <si>
    <t xml:space="preserve"> грн.</t>
  </si>
  <si>
    <t>Довідка МКУП "Міськсвітло"</t>
  </si>
  <si>
    <t xml:space="preserve">загальний фонд </t>
  </si>
  <si>
    <t>(найменування головного розпорядника коштів бюджету)                      (код Типової відомчої класифікації видатків та кредитування місцевих бюджетів)</t>
  </si>
  <si>
    <t>(найменування відповідального виконавця )                                              (код Типової відомчої класифікації видатків та кредитування місцевих бюджетів)</t>
  </si>
  <si>
    <t xml:space="preserve">4. Додаткові витрати бюджету Вінницької міської  територіальної громади : </t>
  </si>
  <si>
    <t>Зміна результативних показників бюджетної програми, які характеризують виконання бюджетної програми, у разі передбачення додаткових коштів :</t>
  </si>
  <si>
    <t>КПКВК</t>
  </si>
  <si>
    <t>2024 рік (прогноз) у межах доведених індикативних прогнозних показників</t>
  </si>
  <si>
    <t>Директор департаменту</t>
  </si>
  <si>
    <t>В. Ю. Місецький</t>
  </si>
  <si>
    <t>Н. І. Кочеткова</t>
  </si>
  <si>
    <r>
      <t xml:space="preserve">2.     Департамент міського господарства  Вінницької міської ради_________________     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</si>
  <si>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 Організація благоустрою населених пунктів</t>
  </si>
  <si>
    <t>Бюджетний запит на 2023 – 2025 роки додатковий, Форма 2023-3</t>
  </si>
  <si>
    <t>Додаток 3</t>
  </si>
  <si>
    <t xml:space="preserve">бюджетних коштів до проекту  бюджету Вінницької міської територіальної громади </t>
  </si>
  <si>
    <t>1) додаткові витрати на 2023 рік за бюджетними програмами:</t>
  </si>
  <si>
    <t>2021рік               (звіт)</t>
  </si>
  <si>
    <t>Необхідність додаткових коштів на електричну енергію для зовнішнього освітлення населених пунктів ВМТГ зумовлена тим, що при розрахунку потреби електроенергії, в межах доведеного граничного обсягу видатків, застосовувався частковий режим освітлення, який діє в умовах воєнного стану. Для забезпечення зовнішнього освітлення  населених пунктів ВМТГ в повному режимі необхідно додатково на 2023 рік - 1 498 762 кВт, на суму  9 365 329 грн. Крім того, розрахунок потреби проводився в діючих тарифах, станом на 28.10.2022 року без врахування його можливого зростання до кінця поточного року та без врахування  індексу інфляції (на 2023р.-1,3).</t>
  </si>
  <si>
    <t>Обґрунтування необхідності додаткових коштів  на 2023 рік</t>
  </si>
  <si>
    <t>2023 рік (проект) в межах доведених граничних обсягів</t>
  </si>
  <si>
    <t>2023 рік (проект) зміни у разі передбачення додаткових витрат</t>
  </si>
  <si>
    <t>Рішення міської ради  "Про  бюджет Вінницької міської  територіальної громади на відповідний  рік",  розрахунок</t>
  </si>
  <si>
    <t>2). Додаткові витрати на 2024 - 2025 роки за бюджетними програмами:</t>
  </si>
  <si>
    <t>2024рік</t>
  </si>
  <si>
    <t>2025 рік</t>
  </si>
  <si>
    <t>Обґрунтування необхідності додаткових коштів ду на 2024 - 2025 роки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</si>
  <si>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</si>
  <si>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2023 (плановому) році, та альтернативні заходи, яких необхідно вжити для забезпечення виконання бюджетної програми</t>
  </si>
  <si>
    <t>2024   рік (прогноз) у межах доведених індикативних прогнозних показників</t>
  </si>
  <si>
    <t>2025  рік (прогноз) зміни у разі передбачення додаткових коштів</t>
  </si>
  <si>
    <t>Наслідки, які настають у разі, якщо додаткові кошти не будуть передбачені  у 2024 - 2025 роках, та альтернативні заходи, яких необхідно вжити для забезпечення виконання бюджетної програми</t>
  </si>
  <si>
    <t>В разі відсутності асигнувань на потребу в  додаткових коштах, які необхідні для проведення розрахунків за спожиту електроенергію в умовах зростання тарифів, департамент не зможе провести зазначені розрахунки в повному обсязі , як наслідок -погіршиться якість надання  технічного обслуговування та утримання мереж зовнішнього освітлення на території ВМТГ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</si>
  <si>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Підвищення рівня благоустрою</t>
    </r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</si>
  <si>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</si>
  <si>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</si>
  <si>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</si>
  <si>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</si>
  <si>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</si>
  <si>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(проєкт)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</si>
  <si>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</si>
  <si>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</si>
  <si>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</si>
  <si>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</si>
  <si>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2024 рік (проект)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</si>
  <si>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</si>
  <si>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</si>
  <si>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</si>
  <si>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</si>
  <si>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</si>
  <si>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</si>
  <si>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</si>
  <si>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</si>
  <si>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</si>
  <si>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</si>
  <si>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</si>
  <si>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</si>
  <si>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</si>
  <si>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</si>
  <si>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</si>
  <si>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</si>
  <si>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</si>
  <si>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</si>
  <si>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2022 - 2023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</si>
  <si>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</si>
  <si>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</si>
  <si>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</si>
  <si>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</si>
  <si>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t>Роман ФУРМАН</t>
  </si>
  <si>
    <t>капітальний ремонт мережі зовнішнього освітлення</t>
  </si>
  <si>
    <t>капітальний ремонт об'єктів благоустрою прибудинкових територій із заміною інженерних мереж</t>
  </si>
  <si>
    <t>капітальний ремонт об'єктів благоустрою вулиць із заміною інженерних мереж</t>
  </si>
  <si>
    <t>кількість об'єктів  прибудинкових територій, на яких планується капітальний ремонт</t>
  </si>
  <si>
    <t>кількість об'єктів зовнішнього освітлення , на яких планується капітальний ремонт</t>
  </si>
  <si>
    <t>кількість об'єктів благоустрою дощової (зливової) каналізації, на яких планується капітальний ремонт</t>
  </si>
  <si>
    <t>кількість об'єктів  благоустрою вулиць, на яких планується капітальний ремонт</t>
  </si>
  <si>
    <t>середня вартість капітального ремонту одного об'єкту зовнішнього освітлення</t>
  </si>
  <si>
    <t>середня вартість капітального ремонту одного об'єкту благоустрою вулиць</t>
  </si>
  <si>
    <t>середня вартість капітального ремонту одного об'єкта благоустрою дощової (зливової) каналізації</t>
  </si>
  <si>
    <t>капітальний ремонт об'єктів благоустрою дощової (зливової) каналізації</t>
  </si>
  <si>
    <t>рівень готовності об'єктів прибудинкових територій, на яких планується капітальний ремонт</t>
  </si>
  <si>
    <t>рівень готовності об'єктів зовнішнього освітлення, на яких планується капітальний ремонт</t>
  </si>
  <si>
    <t>рівень готовності об'єктів благоустрою вулиць, на яких планується капітальний ремонт</t>
  </si>
  <si>
    <t>рівень готовності об'єктів благоустрою дощової (зливової) каналізації, на яких планується капітальний ремонт</t>
  </si>
  <si>
    <t>Реалізація проєктів в рамках "Бюджету громадських ініціатив ВМТГ"</t>
  </si>
  <si>
    <t>Завдання 2 "Реалізація проєктів в рамках "Бюджету громадських ініціатив ВМТГ"</t>
  </si>
  <si>
    <t>вартість проєктів</t>
  </si>
  <si>
    <t>кількість проєктів, які планується реалізувати</t>
  </si>
  <si>
    <t>середня вартість реалізації 1-го проєкту</t>
  </si>
  <si>
    <t>рівень виконання проєктів</t>
  </si>
  <si>
    <t xml:space="preserve">Рішення міської ради Про  бюджет Вінницької міської  територіальної громади на відповідний рік,  розрахунок </t>
  </si>
  <si>
    <t>Завдання  2 "Технічне обслуговування та утримання мереж зовнішнього освітлення "</t>
  </si>
  <si>
    <t>Довідка МКУП "Міськсвітло", розрахунок</t>
  </si>
  <si>
    <t xml:space="preserve">Виділення  асигнувань у 2024 році  дасть можливість провести капітальний ремонт об'єктів благоустрою,що підвищить якість та кількість наданих житлово-комунальних послуг. Виділення асигнувань  протягом 2023 року дає можливість провести капітальний ремонт благоустрою 10-ті прибудинкових територій із заміною інженерних мереж; капітальний ремонт дитячих та спортивних майданчиків ( 4 об'єкта); капітальний ремонт зливової каналізації (1 об'єкт); </t>
  </si>
  <si>
    <t xml:space="preserve"> Протягом п'яти місяців (з серпня по грудень ) 2022 року проводилось технічне обслуговування та утримання мереж зовнішнього освітлення на суму 23 829 012 грн., фактично обслуговувалось 26 344 світлоточки. Виділення асигнувань у 2023 році та на наступні 2024-2026 рр. дасть можливість проводити оплату послуг з технічного обслуговування та утримання мереж зовнішнього освітлення  ВМТГ,що сприяє покращенню обслуговування нагальних потреб мешканців територіальної громади.</t>
  </si>
  <si>
    <t xml:space="preserve"> 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 міської ради  "Про  бюджет Вінницької міської 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28.09.2018р. №1350, зі змінами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11.09.2023 № 21 "Про затвердження Інструкції з підготовки бюджетних запитів на 2024-2026 роки головними розпорядниками бюджетних коштів до проєкту бюджету Вінницької міської  територіальної громади на 2024 рік 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</si>
</sst>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00"/>
    <numFmt numFmtId="167" formatCode="0.0"/>
  </numFmts>
  <fonts count="5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2"/>
      <color theme="5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7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0" fillId="0" borderId="0" xfId="0" applyFill="1"/>
    <xf numFmtId="0" fontId="25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top" wrapText="1"/>
    </xf>
    <xf numFmtId="0" fontId="30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0" fontId="29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3" fillId="0" borderId="0" xfId="0" applyFont="1" applyFill="1"/>
    <xf numFmtId="0" fontId="33" fillId="0" borderId="23" xfId="0" applyFont="1" applyFill="1" applyBorder="1"/>
    <xf numFmtId="0" fontId="13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6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7" fillId="0" borderId="0" xfId="0" applyFont="1" applyFill="1"/>
    <xf numFmtId="0" fontId="5" fillId="0" borderId="27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10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7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23" xfId="0" applyNumberFormat="1" applyFont="1" applyBorder="1"/>
    <xf numFmtId="49" fontId="42" fillId="0" borderId="23" xfId="0" applyNumberFormat="1" applyFont="1" applyBorder="1"/>
    <xf numFmtId="0" fontId="3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2" xfId="0" applyFont="1" applyBorder="1" applyAlignment="1">
      <alignment horizontal="center"/>
    </xf>
    <xf numFmtId="3" fontId="9" fillId="2" borderId="22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justify" vertical="center"/>
    </xf>
    <xf numFmtId="0" fontId="45" fillId="0" borderId="0" xfId="0" applyFont="1" applyFill="1"/>
    <xf numFmtId="0" fontId="33" fillId="0" borderId="0" xfId="0" applyFont="1" applyFill="1" applyBorder="1"/>
    <xf numFmtId="0" fontId="6" fillId="0" borderId="0" xfId="0" applyFont="1"/>
    <xf numFmtId="0" fontId="46" fillId="0" borderId="23" xfId="0" applyFont="1" applyBorder="1" applyAlignment="1">
      <alignment horizontal="center"/>
    </xf>
    <xf numFmtId="49" fontId="46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justify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9" xfId="0" applyFont="1" applyFill="1" applyBorder="1" applyAlignment="1">
      <alignment vertical="top" wrapText="1"/>
    </xf>
    <xf numFmtId="0" fontId="21" fillId="0" borderId="25" xfId="0" applyFont="1" applyFill="1" applyBorder="1" applyAlignment="1">
      <alignment vertical="top" wrapText="1"/>
    </xf>
    <xf numFmtId="0" fontId="31" fillId="0" borderId="28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/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vertical="top" wrapText="1"/>
    </xf>
    <xf numFmtId="0" fontId="5" fillId="0" borderId="2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0" fillId="0" borderId="22" xfId="0" applyFont="1" applyFill="1" applyBorder="1"/>
    <xf numFmtId="3" fontId="5" fillId="0" borderId="22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42" fillId="0" borderId="22" xfId="0" applyFont="1" applyBorder="1" applyAlignment="1">
      <alignment vertical="center" wrapText="1"/>
    </xf>
    <xf numFmtId="3" fontId="42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0" fillId="0" borderId="22" xfId="0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2" fillId="0" borderId="22" xfId="0" applyFont="1" applyFill="1" applyBorder="1" applyAlignment="1">
      <alignment horizontal="center" vertical="top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center"/>
    </xf>
    <xf numFmtId="4" fontId="9" fillId="0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4" fontId="34" fillId="0" borderId="22" xfId="0" applyNumberFormat="1" applyFont="1" applyFill="1" applyBorder="1" applyAlignment="1">
      <alignment horizontal="center" vertical="center" wrapText="1"/>
    </xf>
    <xf numFmtId="4" fontId="18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32" fillId="0" borderId="27" xfId="0" applyFont="1" applyFill="1" applyBorder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left" vertical="center"/>
    </xf>
    <xf numFmtId="4" fontId="21" fillId="0" borderId="27" xfId="0" applyNumberFormat="1" applyFont="1" applyFill="1" applyBorder="1" applyAlignment="1">
      <alignment horizontal="left" vertical="center" wrapText="1"/>
    </xf>
    <xf numFmtId="4" fontId="21" fillId="0" borderId="27" xfId="0" applyNumberFormat="1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17" fillId="0" borderId="22" xfId="0" applyNumberFormat="1" applyFont="1" applyFill="1" applyBorder="1" applyAlignment="1">
      <alignment horizontal="center" vertical="center" wrapText="1"/>
    </xf>
    <xf numFmtId="3" fontId="51" fillId="0" borderId="22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left" vertical="center" wrapText="1"/>
    </xf>
    <xf numFmtId="0" fontId="31" fillId="0" borderId="28" xfId="0" applyFont="1" applyFill="1" applyBorder="1" applyAlignment="1">
      <alignment vertical="center" wrapText="1"/>
    </xf>
    <xf numFmtId="0" fontId="52" fillId="0" borderId="22" xfId="0" applyFont="1" applyBorder="1" applyAlignment="1" applyProtection="1">
      <alignment horizontal="center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165" fontId="6" fillId="0" borderId="22" xfId="0" applyNumberFormat="1" applyFont="1" applyFill="1" applyBorder="1" applyAlignment="1">
      <alignment horizontal="center" vertical="center" wrapText="1"/>
    </xf>
    <xf numFmtId="165" fontId="5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33" fillId="0" borderId="0" xfId="0" applyFont="1"/>
    <xf numFmtId="0" fontId="33" fillId="0" borderId="23" xfId="0" applyFont="1" applyBorder="1"/>
    <xf numFmtId="0" fontId="33" fillId="0" borderId="0" xfId="0" applyFont="1" applyBorder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6" fillId="0" borderId="0" xfId="0" applyFont="1"/>
    <xf numFmtId="0" fontId="19" fillId="0" borderId="0" xfId="0" applyFont="1"/>
    <xf numFmtId="0" fontId="5" fillId="0" borderId="0" xfId="0" applyFont="1" applyAlignment="1">
      <alignment horizontal="left" vertical="center"/>
    </xf>
    <xf numFmtId="0" fontId="53" fillId="0" borderId="0" xfId="0" applyFont="1"/>
    <xf numFmtId="0" fontId="8" fillId="0" borderId="7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3" fontId="0" fillId="0" borderId="0" xfId="0" applyNumberFormat="1"/>
    <xf numFmtId="0" fontId="5" fillId="0" borderId="0" xfId="0" applyFont="1" applyFill="1" applyBorder="1" applyAlignment="1">
      <alignment horizontal="left" vertical="center" wrapText="1" indent="1"/>
    </xf>
    <xf numFmtId="3" fontId="10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49" fontId="55" fillId="0" borderId="23" xfId="0" applyNumberFormat="1" applyFont="1" applyBorder="1"/>
    <xf numFmtId="49" fontId="42" fillId="0" borderId="0" xfId="0" applyNumberFormat="1" applyFont="1" applyBorder="1"/>
    <xf numFmtId="49" fontId="4" fillId="0" borderId="0" xfId="0" applyNumberFormat="1" applyFont="1" applyBorder="1"/>
    <xf numFmtId="3" fontId="5" fillId="0" borderId="22" xfId="0" applyNumberFormat="1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left" vertical="center" wrapText="1" indent="1"/>
    </xf>
    <xf numFmtId="3" fontId="10" fillId="0" borderId="22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vertical="center" wrapText="1"/>
    </xf>
    <xf numFmtId="0" fontId="5" fillId="0" borderId="0" xfId="0" applyFont="1"/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3" fontId="49" fillId="0" borderId="22" xfId="0" applyNumberFormat="1" applyFont="1" applyFill="1" applyBorder="1" applyAlignment="1">
      <alignment horizontal="center" vertical="center" wrapText="1"/>
    </xf>
    <xf numFmtId="166" fontId="5" fillId="0" borderId="22" xfId="0" applyNumberFormat="1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165" fontId="5" fillId="0" borderId="22" xfId="0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164" fontId="38" fillId="0" borderId="22" xfId="0" applyNumberFormat="1" applyFont="1" applyFill="1" applyBorder="1" applyAlignment="1">
      <alignment horizontal="center" vertical="center" wrapText="1"/>
    </xf>
    <xf numFmtId="4" fontId="38" fillId="0" borderId="22" xfId="0" applyNumberFormat="1" applyFont="1" applyFill="1" applyBorder="1" applyAlignment="1">
      <alignment horizontal="center" vertical="center" wrapText="1"/>
    </xf>
    <xf numFmtId="165" fontId="38" fillId="0" borderId="22" xfId="0" applyNumberFormat="1" applyFont="1" applyFill="1" applyBorder="1" applyAlignment="1">
      <alignment horizontal="center" vertical="center" wrapText="1"/>
    </xf>
    <xf numFmtId="167" fontId="10" fillId="0" borderId="22" xfId="0" applyNumberFormat="1" applyFont="1" applyFill="1" applyBorder="1" applyAlignment="1">
      <alignment horizontal="center" vertical="center" wrapText="1"/>
    </xf>
    <xf numFmtId="167" fontId="38" fillId="0" borderId="22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/>
    </xf>
    <xf numFmtId="3" fontId="49" fillId="0" borderId="2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35" fillId="0" borderId="24" xfId="0" applyFont="1" applyFill="1" applyBorder="1" applyAlignment="1">
      <alignment horizontal="left" vertical="center" wrapText="1"/>
    </xf>
    <xf numFmtId="0" fontId="35" fillId="0" borderId="28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1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46" fillId="0" borderId="0" xfId="0" applyFont="1" applyBorder="1" applyAlignment="1">
      <alignment horizontal="left" wrapText="1"/>
    </xf>
    <xf numFmtId="0" fontId="48" fillId="0" borderId="0" xfId="0" applyFont="1" applyFill="1" applyAlignment="1">
      <alignment horizontal="left" wrapText="1"/>
    </xf>
    <xf numFmtId="0" fontId="32" fillId="0" borderId="22" xfId="0" applyFont="1" applyFill="1" applyBorder="1" applyAlignment="1">
      <alignment horizontal="center" vertical="center" textRotation="90" wrapText="1"/>
    </xf>
    <xf numFmtId="0" fontId="27" fillId="0" borderId="0" xfId="0" applyFont="1" applyFill="1" applyAlignment="1">
      <alignment horizontal="left" vertical="center" wrapText="1"/>
    </xf>
    <xf numFmtId="0" fontId="5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4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35" fillId="0" borderId="2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57" fillId="0" borderId="24" xfId="0" applyFont="1" applyFill="1" applyBorder="1" applyAlignment="1">
      <alignment horizontal="left" vertical="top" wrapText="1"/>
    </xf>
    <xf numFmtId="0" fontId="57" fillId="0" borderId="28" xfId="0" applyFont="1" applyFill="1" applyBorder="1" applyAlignment="1">
      <alignment horizontal="left" vertical="top" wrapText="1"/>
    </xf>
    <xf numFmtId="0" fontId="57" fillId="0" borderId="25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2" fillId="0" borderId="19" xfId="0" applyNumberFormat="1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31" zoomScaleNormal="100" zoomScaleSheetLayoutView="86" workbookViewId="0">
      <selection activeCell="H40" sqref="H40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375" t="s">
        <v>135</v>
      </c>
      <c r="B1" s="375"/>
      <c r="C1" s="375"/>
      <c r="D1" s="375"/>
      <c r="E1" s="375"/>
      <c r="F1" s="375"/>
      <c r="G1" s="375"/>
      <c r="H1" s="375"/>
      <c r="I1" s="375"/>
    </row>
    <row r="2" spans="1:12" ht="15.75" customHeight="1" x14ac:dyDescent="0.25">
      <c r="A2" s="375"/>
      <c r="B2" s="375"/>
      <c r="C2" s="375"/>
      <c r="D2" s="375"/>
      <c r="E2" s="375"/>
      <c r="F2" s="375"/>
      <c r="G2" s="375"/>
      <c r="H2" s="375"/>
      <c r="I2" s="375"/>
    </row>
    <row r="3" spans="1:12" ht="15.75" customHeight="1" x14ac:dyDescent="0.25">
      <c r="A3" s="375"/>
      <c r="B3" s="375"/>
      <c r="C3" s="375"/>
      <c r="D3" s="375"/>
      <c r="E3" s="375"/>
      <c r="F3" s="375"/>
      <c r="G3" s="375"/>
      <c r="H3" s="375"/>
      <c r="I3" s="375"/>
    </row>
    <row r="4" spans="1:12" ht="15.75" customHeight="1" x14ac:dyDescent="0.25">
      <c r="A4" s="375"/>
      <c r="B4" s="375"/>
      <c r="C4" s="375"/>
      <c r="D4" s="375"/>
      <c r="E4" s="375"/>
      <c r="F4" s="375"/>
      <c r="G4" s="375"/>
      <c r="H4" s="375"/>
      <c r="I4" s="375"/>
    </row>
    <row r="5" spans="1:12" ht="15.75" customHeight="1" x14ac:dyDescent="0.25">
      <c r="A5" s="375"/>
      <c r="B5" s="375"/>
      <c r="C5" s="375"/>
      <c r="D5" s="375"/>
      <c r="E5" s="375"/>
      <c r="F5" s="375"/>
      <c r="G5" s="375"/>
      <c r="H5" s="375"/>
      <c r="I5" s="375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372" t="s">
        <v>167</v>
      </c>
      <c r="B8" s="372"/>
      <c r="C8" s="372"/>
      <c r="D8" s="372"/>
      <c r="E8" s="372"/>
      <c r="F8" s="372"/>
      <c r="G8" s="372"/>
      <c r="H8" s="372"/>
      <c r="I8" s="372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4" t="s">
        <v>108</v>
      </c>
      <c r="H11" s="147" t="s">
        <v>170</v>
      </c>
      <c r="I11" s="148" t="s">
        <v>172</v>
      </c>
    </row>
    <row r="12" spans="1:12" x14ac:dyDescent="0.25">
      <c r="A12" s="18" t="s">
        <v>169</v>
      </c>
      <c r="B12" s="19"/>
      <c r="C12" s="19"/>
      <c r="D12" s="19"/>
      <c r="E12" s="19"/>
      <c r="F12" s="19"/>
      <c r="G12" s="19"/>
      <c r="H12" s="18" t="s">
        <v>171</v>
      </c>
      <c r="I12" s="149" t="s">
        <v>173</v>
      </c>
      <c r="J12" s="19"/>
      <c r="K12" s="19"/>
      <c r="L12" s="19"/>
    </row>
    <row r="13" spans="1:12" ht="15.75" x14ac:dyDescent="0.25">
      <c r="A13" s="1"/>
    </row>
    <row r="14" spans="1:12" ht="53.25" customHeight="1" x14ac:dyDescent="0.25">
      <c r="A14" s="373" t="s">
        <v>224</v>
      </c>
      <c r="B14" s="373"/>
      <c r="C14" s="373"/>
      <c r="D14" s="373"/>
      <c r="E14" s="373"/>
      <c r="F14" s="373"/>
      <c r="G14" s="373"/>
      <c r="H14" s="373"/>
      <c r="I14" s="373"/>
    </row>
    <row r="15" spans="1:12" ht="34.5" customHeight="1" x14ac:dyDescent="0.25">
      <c r="A15" s="373" t="s">
        <v>174</v>
      </c>
      <c r="B15" s="373"/>
      <c r="C15" s="373"/>
      <c r="D15" s="373"/>
      <c r="E15" s="373"/>
      <c r="F15" s="373"/>
      <c r="G15" s="373"/>
      <c r="H15" s="373"/>
      <c r="I15" s="373"/>
    </row>
    <row r="16" spans="1:12" ht="18.75" customHeight="1" x14ac:dyDescent="0.25">
      <c r="A16" s="144"/>
      <c r="B16" s="144"/>
      <c r="C16" s="144"/>
      <c r="D16" s="144"/>
      <c r="E16" s="144"/>
      <c r="F16" s="144"/>
      <c r="G16" s="144"/>
      <c r="H16" s="144"/>
      <c r="I16" s="144"/>
    </row>
    <row r="17" spans="1:10" ht="24.75" customHeight="1" x14ac:dyDescent="0.25">
      <c r="A17" s="376" t="s">
        <v>175</v>
      </c>
      <c r="B17" s="376"/>
      <c r="C17" s="376" t="s">
        <v>44</v>
      </c>
      <c r="D17" s="376"/>
      <c r="E17" s="150" t="s">
        <v>176</v>
      </c>
      <c r="F17" s="150" t="s">
        <v>177</v>
      </c>
      <c r="G17" s="150" t="s">
        <v>178</v>
      </c>
      <c r="H17" s="150" t="s">
        <v>159</v>
      </c>
      <c r="I17" s="150" t="s">
        <v>179</v>
      </c>
    </row>
    <row r="18" spans="1:10" ht="18.75" customHeight="1" x14ac:dyDescent="0.25">
      <c r="A18" s="377">
        <v>1</v>
      </c>
      <c r="B18" s="378"/>
      <c r="C18" s="379">
        <v>2</v>
      </c>
      <c r="D18" s="380"/>
      <c r="E18" s="151">
        <v>3</v>
      </c>
      <c r="F18" s="151">
        <v>4</v>
      </c>
      <c r="G18" s="151">
        <v>5</v>
      </c>
      <c r="H18" s="151">
        <v>6</v>
      </c>
      <c r="I18" s="151">
        <v>7</v>
      </c>
    </row>
    <row r="19" spans="1:10" ht="15" customHeight="1" x14ac:dyDescent="0.25">
      <c r="A19" s="377" t="s">
        <v>180</v>
      </c>
      <c r="B19" s="381"/>
      <c r="C19" s="381"/>
      <c r="D19" s="381"/>
      <c r="E19" s="381"/>
      <c r="F19" s="381"/>
      <c r="G19" s="381"/>
      <c r="H19" s="381"/>
      <c r="I19" s="378"/>
    </row>
    <row r="20" spans="1:10" ht="18.75" customHeight="1" x14ac:dyDescent="0.25">
      <c r="A20" s="377"/>
      <c r="B20" s="378"/>
      <c r="C20" s="382"/>
      <c r="D20" s="383"/>
      <c r="E20" s="152"/>
      <c r="F20" s="152"/>
      <c r="G20" s="152"/>
      <c r="H20" s="152"/>
      <c r="I20" s="152"/>
    </row>
    <row r="21" spans="1:10" ht="18.75" customHeight="1" x14ac:dyDescent="0.25">
      <c r="A21" s="377"/>
      <c r="B21" s="378"/>
      <c r="C21" s="382"/>
      <c r="D21" s="383"/>
      <c r="E21" s="152"/>
      <c r="F21" s="152"/>
      <c r="G21" s="152"/>
      <c r="H21" s="152"/>
      <c r="I21" s="152"/>
    </row>
    <row r="22" spans="1:10" ht="24.75" customHeight="1" x14ac:dyDescent="0.25">
      <c r="A22" s="377" t="s">
        <v>181</v>
      </c>
      <c r="B22" s="381"/>
      <c r="C22" s="381"/>
      <c r="D22" s="381"/>
      <c r="E22" s="381"/>
      <c r="F22" s="381"/>
      <c r="G22" s="381"/>
      <c r="H22" s="381"/>
      <c r="I22" s="378"/>
    </row>
    <row r="23" spans="1:10" ht="17.25" customHeight="1" x14ac:dyDescent="0.25">
      <c r="A23" s="153"/>
      <c r="B23" s="153"/>
      <c r="C23" s="153"/>
      <c r="D23" s="153"/>
      <c r="E23" s="153"/>
      <c r="F23" s="153"/>
      <c r="G23" s="153"/>
      <c r="H23" s="153"/>
      <c r="I23" s="153"/>
    </row>
    <row r="24" spans="1:10" ht="14.25" customHeight="1" x14ac:dyDescent="0.25">
      <c r="A24" s="154"/>
      <c r="B24" s="152"/>
      <c r="C24" s="152"/>
      <c r="D24" s="152"/>
      <c r="E24" s="152"/>
      <c r="F24" s="152"/>
      <c r="G24" s="152"/>
      <c r="H24" s="152"/>
      <c r="I24" s="152"/>
    </row>
    <row r="25" spans="1:10" ht="14.25" customHeight="1" x14ac:dyDescent="0.25">
      <c r="A25" s="155"/>
      <c r="B25" s="156"/>
      <c r="C25" s="156"/>
      <c r="D25" s="156"/>
      <c r="E25" s="156"/>
      <c r="F25" s="156"/>
      <c r="G25" s="156"/>
      <c r="H25" s="156"/>
      <c r="I25" s="156"/>
    </row>
    <row r="26" spans="1:10" ht="35.25" customHeight="1" x14ac:dyDescent="0.25">
      <c r="A26" s="373" t="s">
        <v>182</v>
      </c>
      <c r="B26" s="373"/>
      <c r="C26" s="373"/>
      <c r="D26" s="373"/>
      <c r="E26" s="373"/>
      <c r="F26" s="373"/>
      <c r="G26" s="373"/>
      <c r="H26" s="373"/>
      <c r="I26" s="373"/>
    </row>
    <row r="27" spans="1:10" ht="15.75" thickBot="1" x14ac:dyDescent="0.3">
      <c r="A27" s="374" t="s">
        <v>136</v>
      </c>
      <c r="B27" s="374"/>
      <c r="C27" s="374"/>
      <c r="D27" s="374"/>
      <c r="E27" s="374"/>
      <c r="F27" s="374"/>
      <c r="G27" s="374"/>
      <c r="H27" s="374"/>
      <c r="I27" s="374"/>
    </row>
    <row r="28" spans="1:10" ht="27" customHeight="1" x14ac:dyDescent="0.25">
      <c r="A28" s="385" t="s">
        <v>185</v>
      </c>
      <c r="B28" s="385" t="s">
        <v>183</v>
      </c>
      <c r="C28" s="387" t="s">
        <v>137</v>
      </c>
      <c r="D28" s="389" t="s">
        <v>184</v>
      </c>
      <c r="E28" s="20" t="s">
        <v>165</v>
      </c>
      <c r="F28" s="7" t="s">
        <v>166</v>
      </c>
      <c r="G28" s="7" t="s">
        <v>138</v>
      </c>
      <c r="H28" s="7" t="s">
        <v>164</v>
      </c>
      <c r="I28" s="157" t="s">
        <v>186</v>
      </c>
      <c r="J28" s="363" t="s">
        <v>187</v>
      </c>
    </row>
    <row r="29" spans="1:10" ht="125.25" customHeight="1" thickBot="1" x14ac:dyDescent="0.3">
      <c r="A29" s="386"/>
      <c r="B29" s="386"/>
      <c r="C29" s="388"/>
      <c r="D29" s="390"/>
      <c r="E29" s="21" t="s">
        <v>5</v>
      </c>
      <c r="F29" s="11" t="s">
        <v>18</v>
      </c>
      <c r="G29" s="8" t="s">
        <v>7</v>
      </c>
      <c r="H29" s="8" t="s">
        <v>8</v>
      </c>
      <c r="I29" s="158" t="s">
        <v>8</v>
      </c>
      <c r="J29" s="363"/>
    </row>
    <row r="30" spans="1:10" ht="15.75" thickBot="1" x14ac:dyDescent="0.3">
      <c r="A30" s="9">
        <v>1</v>
      </c>
      <c r="B30" s="10">
        <v>2</v>
      </c>
      <c r="C30" s="10">
        <v>3</v>
      </c>
      <c r="D30" s="10">
        <f>C30+1</f>
        <v>4</v>
      </c>
      <c r="E30" s="10">
        <f t="shared" ref="E30:I30" si="0">D30+1</f>
        <v>5</v>
      </c>
      <c r="F30" s="10">
        <f t="shared" si="0"/>
        <v>6</v>
      </c>
      <c r="G30" s="10">
        <f t="shared" si="0"/>
        <v>7</v>
      </c>
      <c r="H30" s="10">
        <f t="shared" si="0"/>
        <v>8</v>
      </c>
      <c r="I30" s="159">
        <f t="shared" si="0"/>
        <v>9</v>
      </c>
      <c r="J30" s="163">
        <v>10</v>
      </c>
    </row>
    <row r="31" spans="1:10" ht="166.5" thickBot="1" x14ac:dyDescent="0.3">
      <c r="A31" s="55" t="s">
        <v>149</v>
      </c>
      <c r="B31" s="56">
        <v>6020</v>
      </c>
      <c r="C31" s="63" t="s">
        <v>150</v>
      </c>
      <c r="D31" s="56" t="s">
        <v>189</v>
      </c>
      <c r="E31" s="65"/>
      <c r="F31" s="65"/>
      <c r="G31" s="65"/>
      <c r="H31" s="65"/>
      <c r="I31" s="160"/>
      <c r="J31" s="162"/>
    </row>
    <row r="32" spans="1:10" ht="15.75" thickBot="1" x14ac:dyDescent="0.3">
      <c r="A32" s="51"/>
      <c r="B32" s="52" t="s">
        <v>117</v>
      </c>
      <c r="C32" s="53"/>
      <c r="D32" s="53"/>
      <c r="E32" s="66">
        <f t="shared" ref="E32:J32" si="1">E31</f>
        <v>0</v>
      </c>
      <c r="F32" s="66">
        <f t="shared" si="1"/>
        <v>0</v>
      </c>
      <c r="G32" s="66">
        <f t="shared" si="1"/>
        <v>0</v>
      </c>
      <c r="H32" s="66">
        <f t="shared" si="1"/>
        <v>0</v>
      </c>
      <c r="I32" s="161">
        <f t="shared" si="1"/>
        <v>0</v>
      </c>
      <c r="J32" s="164">
        <f t="shared" si="1"/>
        <v>0</v>
      </c>
    </row>
    <row r="33" spans="1:9" x14ac:dyDescent="0.25">
      <c r="A33" s="12"/>
    </row>
    <row r="34" spans="1:9" x14ac:dyDescent="0.25">
      <c r="A34" s="12"/>
    </row>
    <row r="35" spans="1:9" ht="32.25" customHeight="1" x14ac:dyDescent="0.25">
      <c r="A35" s="373" t="s">
        <v>188</v>
      </c>
      <c r="B35" s="373"/>
      <c r="C35" s="373"/>
      <c r="D35" s="373"/>
      <c r="E35" s="373"/>
      <c r="F35" s="373"/>
      <c r="G35" s="373"/>
      <c r="H35" s="373"/>
      <c r="I35" s="373"/>
    </row>
    <row r="36" spans="1:9" ht="15.75" thickBot="1" x14ac:dyDescent="0.3">
      <c r="A36" s="374" t="s">
        <v>136</v>
      </c>
      <c r="B36" s="374"/>
      <c r="C36" s="374"/>
      <c r="D36" s="374"/>
      <c r="E36" s="374"/>
      <c r="F36" s="374"/>
      <c r="G36" s="374"/>
      <c r="H36" s="374"/>
      <c r="I36" s="374"/>
    </row>
    <row r="37" spans="1:9" ht="29.25" customHeight="1" x14ac:dyDescent="0.25">
      <c r="A37" s="385" t="s">
        <v>185</v>
      </c>
      <c r="B37" s="385" t="s">
        <v>183</v>
      </c>
      <c r="C37" s="387" t="s">
        <v>137</v>
      </c>
      <c r="D37" s="389" t="s">
        <v>184</v>
      </c>
      <c r="E37" s="145" t="s">
        <v>217</v>
      </c>
      <c r="F37" s="7" t="s">
        <v>138</v>
      </c>
      <c r="G37" s="7" t="s">
        <v>161</v>
      </c>
      <c r="H37" s="7" t="s">
        <v>186</v>
      </c>
      <c r="I37" s="7" t="s">
        <v>215</v>
      </c>
    </row>
    <row r="38" spans="1:9" ht="138" customHeight="1" thickBot="1" x14ac:dyDescent="0.3">
      <c r="A38" s="386"/>
      <c r="B38" s="386"/>
      <c r="C38" s="388"/>
      <c r="D38" s="390"/>
      <c r="E38" s="6" t="s">
        <v>5</v>
      </c>
      <c r="F38" s="21" t="s">
        <v>19</v>
      </c>
      <c r="G38" s="8" t="s">
        <v>7</v>
      </c>
      <c r="H38" s="8" t="s">
        <v>8</v>
      </c>
      <c r="I38" s="8" t="s">
        <v>8</v>
      </c>
    </row>
    <row r="39" spans="1:9" ht="15.75" thickBot="1" x14ac:dyDescent="0.3">
      <c r="A39" s="9">
        <v>1</v>
      </c>
      <c r="B39" s="10">
        <v>2</v>
      </c>
      <c r="C39" s="10">
        <v>3</v>
      </c>
      <c r="D39" s="10">
        <f>C39+1</f>
        <v>4</v>
      </c>
      <c r="E39" s="10">
        <f t="shared" ref="E39:I39" si="2">D39+1</f>
        <v>5</v>
      </c>
      <c r="F39" s="10">
        <f t="shared" si="2"/>
        <v>6</v>
      </c>
      <c r="G39" s="10">
        <f t="shared" si="2"/>
        <v>7</v>
      </c>
      <c r="H39" s="10">
        <f t="shared" si="2"/>
        <v>8</v>
      </c>
      <c r="I39" s="10">
        <f t="shared" si="2"/>
        <v>9</v>
      </c>
    </row>
    <row r="40" spans="1:9" ht="166.5" thickBot="1" x14ac:dyDescent="0.3">
      <c r="A40" s="55" t="s">
        <v>149</v>
      </c>
      <c r="B40" s="56">
        <v>6020</v>
      </c>
      <c r="C40" s="63" t="s">
        <v>150</v>
      </c>
      <c r="D40" s="56" t="s">
        <v>189</v>
      </c>
      <c r="E40" s="65">
        <v>0</v>
      </c>
      <c r="F40" s="65">
        <v>403052</v>
      </c>
      <c r="G40" s="238">
        <v>143002165.71000001</v>
      </c>
      <c r="H40" s="65">
        <v>180000000</v>
      </c>
      <c r="I40" s="65">
        <v>180000000</v>
      </c>
    </row>
    <row r="41" spans="1:9" ht="15.75" thickBot="1" x14ac:dyDescent="0.3">
      <c r="A41" s="51"/>
      <c r="B41" s="52" t="s">
        <v>117</v>
      </c>
      <c r="C41" s="53"/>
      <c r="D41" s="53"/>
      <c r="E41" s="66">
        <f>E40</f>
        <v>0</v>
      </c>
      <c r="F41" s="66">
        <f t="shared" ref="F41:I41" si="3">F40</f>
        <v>403052</v>
      </c>
      <c r="G41" s="239">
        <f>G40</f>
        <v>143002165.71000001</v>
      </c>
      <c r="H41" s="66">
        <f t="shared" si="3"/>
        <v>180000000</v>
      </c>
      <c r="I41" s="66">
        <f t="shared" si="3"/>
        <v>180000000</v>
      </c>
    </row>
    <row r="42" spans="1:9" x14ac:dyDescent="0.25">
      <c r="A42" s="13"/>
    </row>
    <row r="43" spans="1:9" ht="15" customHeight="1" x14ac:dyDescent="0.25">
      <c r="A43" s="384"/>
      <c r="B43" s="384"/>
      <c r="C43" s="384"/>
      <c r="D43" s="384"/>
      <c r="E43" s="384"/>
      <c r="F43" s="384"/>
      <c r="G43" s="384"/>
      <c r="H43" s="384"/>
      <c r="I43" s="384"/>
    </row>
    <row r="44" spans="1:9" ht="21" customHeight="1" x14ac:dyDescent="0.25">
      <c r="A44" s="14"/>
    </row>
    <row r="45" spans="1:9" ht="20.25" customHeight="1" x14ac:dyDescent="0.25">
      <c r="A45" s="366" t="s">
        <v>190</v>
      </c>
      <c r="B45" s="366"/>
      <c r="C45" s="23"/>
      <c r="D45" s="61"/>
      <c r="E45" s="366" t="s">
        <v>20</v>
      </c>
      <c r="F45" s="366"/>
      <c r="G45" s="22"/>
      <c r="H45" s="367" t="s">
        <v>191</v>
      </c>
      <c r="I45" s="367"/>
    </row>
    <row r="46" spans="1:9" ht="18.75" customHeight="1" x14ac:dyDescent="0.25">
      <c r="A46" s="369"/>
      <c r="B46" s="370"/>
      <c r="C46" s="370"/>
      <c r="D46" s="62"/>
      <c r="E46" s="368" t="s">
        <v>16</v>
      </c>
      <c r="F46" s="368"/>
      <c r="G46" s="24"/>
      <c r="H46" s="368" t="s">
        <v>17</v>
      </c>
      <c r="I46" s="368"/>
    </row>
    <row r="47" spans="1:9" ht="15" customHeight="1" x14ac:dyDescent="0.25">
      <c r="A47" s="369"/>
      <c r="B47" s="370"/>
      <c r="C47" s="370"/>
      <c r="D47" s="62"/>
      <c r="E47" s="368"/>
      <c r="F47" s="368"/>
      <c r="G47" s="24"/>
      <c r="H47" s="368"/>
      <c r="I47" s="368"/>
    </row>
    <row r="48" spans="1:9" ht="20.25" customHeight="1" x14ac:dyDescent="0.25">
      <c r="A48" s="371" t="s">
        <v>105</v>
      </c>
      <c r="B48" s="371"/>
      <c r="C48" s="16"/>
      <c r="D48" s="16"/>
      <c r="E48" s="366" t="s">
        <v>20</v>
      </c>
      <c r="F48" s="366"/>
      <c r="G48" s="22"/>
      <c r="H48" s="367" t="s">
        <v>106</v>
      </c>
      <c r="I48" s="367"/>
    </row>
    <row r="49" spans="1:9" ht="15.75" x14ac:dyDescent="0.25">
      <c r="A49" s="15"/>
      <c r="B49" s="17"/>
      <c r="C49" s="17"/>
      <c r="D49" s="62"/>
      <c r="E49" s="368" t="s">
        <v>16</v>
      </c>
      <c r="F49" s="368"/>
      <c r="G49" s="24"/>
      <c r="H49" s="368" t="s">
        <v>17</v>
      </c>
      <c r="I49" s="368"/>
    </row>
    <row r="50" spans="1:9" x14ac:dyDescent="0.25">
      <c r="A50" s="13"/>
      <c r="E50" s="368"/>
      <c r="F50" s="368"/>
      <c r="G50" s="24"/>
      <c r="H50" s="368"/>
      <c r="I50" s="368"/>
    </row>
    <row r="51" spans="1:9" x14ac:dyDescent="0.25">
      <c r="A51" s="13"/>
    </row>
    <row r="52" spans="1:9" x14ac:dyDescent="0.25">
      <c r="A52" s="13"/>
    </row>
    <row r="53" spans="1:9" ht="38.25" customHeight="1" x14ac:dyDescent="0.3">
      <c r="A53" s="365" t="s">
        <v>25</v>
      </c>
      <c r="B53" s="365"/>
      <c r="C53" s="365"/>
      <c r="D53" s="365"/>
      <c r="E53" s="365"/>
      <c r="F53" s="57"/>
      <c r="G53" s="57"/>
      <c r="H53" s="58" t="s">
        <v>26</v>
      </c>
      <c r="I53" s="57"/>
    </row>
    <row r="54" spans="1:9" ht="15.75" x14ac:dyDescent="0.25">
      <c r="A54" s="364"/>
      <c r="B54" s="364"/>
      <c r="C54" s="364"/>
      <c r="D54" s="364"/>
      <c r="E54" s="364"/>
      <c r="F54" s="364"/>
      <c r="G54" s="364"/>
      <c r="H54" s="364"/>
      <c r="I54" s="364"/>
    </row>
    <row r="55" spans="1:9" x14ac:dyDescent="0.25">
      <c r="A55" s="13"/>
    </row>
    <row r="56" spans="1:9" x14ac:dyDescent="0.25">
      <c r="A56" s="13"/>
    </row>
  </sheetData>
  <mergeCells count="43">
    <mergeCell ref="A35:I35"/>
    <mergeCell ref="A43:I43"/>
    <mergeCell ref="A28:A29"/>
    <mergeCell ref="B28:B29"/>
    <mergeCell ref="C28:C29"/>
    <mergeCell ref="A37:A38"/>
    <mergeCell ref="B37:B38"/>
    <mergeCell ref="C37:C38"/>
    <mergeCell ref="A36:I36"/>
    <mergeCell ref="D28:D29"/>
    <mergeCell ref="D37:D38"/>
    <mergeCell ref="A8:I8"/>
    <mergeCell ref="A14:I14"/>
    <mergeCell ref="A26:I26"/>
    <mergeCell ref="A27:I27"/>
    <mergeCell ref="A1:I5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A22:I22"/>
    <mergeCell ref="J28:J29"/>
    <mergeCell ref="A54:I54"/>
    <mergeCell ref="A53:E53"/>
    <mergeCell ref="A45:B45"/>
    <mergeCell ref="H45:I45"/>
    <mergeCell ref="H46:I47"/>
    <mergeCell ref="E45:F45"/>
    <mergeCell ref="E46:F47"/>
    <mergeCell ref="A46:A47"/>
    <mergeCell ref="B46:B47"/>
    <mergeCell ref="C46:C47"/>
    <mergeCell ref="E48:F48"/>
    <mergeCell ref="H48:I48"/>
    <mergeCell ref="E49:F50"/>
    <mergeCell ref="H49:I50"/>
    <mergeCell ref="A48:B48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30"/>
      <c r="B1" s="230"/>
      <c r="C1" s="230"/>
      <c r="D1" s="230"/>
      <c r="E1" s="373" t="s">
        <v>210</v>
      </c>
      <c r="F1" s="373"/>
      <c r="G1" s="373"/>
      <c r="H1" s="373"/>
      <c r="I1" s="373"/>
    </row>
    <row r="2" spans="1:12" ht="46.5" customHeight="1" x14ac:dyDescent="0.25">
      <c r="A2" s="230"/>
      <c r="B2" s="230"/>
      <c r="C2" s="230"/>
      <c r="D2" s="230"/>
      <c r="E2" s="373"/>
      <c r="F2" s="373"/>
      <c r="G2" s="373"/>
      <c r="H2" s="373"/>
      <c r="I2" s="373"/>
    </row>
    <row r="3" spans="1:12" ht="15.75" customHeight="1" x14ac:dyDescent="0.25">
      <c r="A3" s="230"/>
      <c r="B3" s="230"/>
      <c r="C3" s="230"/>
      <c r="D3" s="230"/>
      <c r="E3" s="373"/>
      <c r="F3" s="373"/>
      <c r="G3" s="373"/>
      <c r="H3" s="373"/>
      <c r="I3" s="373"/>
    </row>
    <row r="4" spans="1:12" ht="15.75" customHeight="1" x14ac:dyDescent="0.25">
      <c r="A4" s="230"/>
      <c r="B4" s="230"/>
      <c r="C4" s="230"/>
      <c r="D4" s="230"/>
      <c r="E4" s="230"/>
      <c r="F4" s="230"/>
      <c r="G4" s="230"/>
      <c r="H4" s="230"/>
      <c r="I4" s="230"/>
    </row>
    <row r="5" spans="1:12" ht="15.75" x14ac:dyDescent="0.25">
      <c r="A5" s="214"/>
    </row>
    <row r="6" spans="1:12" ht="18.75" x14ac:dyDescent="0.25">
      <c r="A6" s="372" t="s">
        <v>211</v>
      </c>
      <c r="B6" s="372"/>
      <c r="C6" s="372"/>
      <c r="D6" s="372"/>
      <c r="E6" s="372"/>
      <c r="F6" s="372"/>
      <c r="G6" s="372"/>
      <c r="H6" s="372"/>
      <c r="I6" s="372"/>
    </row>
    <row r="7" spans="1:12" ht="8.25" customHeight="1" x14ac:dyDescent="0.25">
      <c r="A7" s="214"/>
    </row>
    <row r="8" spans="1:12" ht="15.75" x14ac:dyDescent="0.25">
      <c r="A8" s="214"/>
    </row>
    <row r="9" spans="1:12" ht="15.75" x14ac:dyDescent="0.25">
      <c r="A9" s="4" t="s">
        <v>219</v>
      </c>
      <c r="H9" s="147" t="s">
        <v>170</v>
      </c>
      <c r="I9" s="148" t="s">
        <v>172</v>
      </c>
    </row>
    <row r="10" spans="1:12" x14ac:dyDescent="0.25">
      <c r="A10" s="18" t="s">
        <v>169</v>
      </c>
      <c r="B10" s="19"/>
      <c r="C10" s="19"/>
      <c r="D10" s="19"/>
      <c r="E10" s="19"/>
      <c r="F10" s="19"/>
      <c r="G10" s="19"/>
      <c r="H10" s="18" t="s">
        <v>171</v>
      </c>
      <c r="I10" s="149" t="s">
        <v>173</v>
      </c>
      <c r="J10" s="19"/>
      <c r="K10" s="19"/>
      <c r="L10" s="19"/>
    </row>
    <row r="11" spans="1:12" ht="10.5" customHeight="1" x14ac:dyDescent="0.25">
      <c r="A11" s="1"/>
    </row>
    <row r="12" spans="1:12" ht="37.5" customHeight="1" x14ac:dyDescent="0.25">
      <c r="A12" s="373" t="s">
        <v>224</v>
      </c>
      <c r="B12" s="373"/>
      <c r="C12" s="373"/>
      <c r="D12" s="373"/>
      <c r="E12" s="373"/>
      <c r="F12" s="373"/>
      <c r="G12" s="373"/>
      <c r="H12" s="373"/>
      <c r="I12" s="373"/>
    </row>
    <row r="13" spans="1:12" ht="34.5" customHeight="1" x14ac:dyDescent="0.25">
      <c r="A13" s="373" t="s">
        <v>174</v>
      </c>
      <c r="B13" s="373"/>
      <c r="C13" s="373"/>
      <c r="D13" s="373"/>
      <c r="E13" s="373"/>
      <c r="F13" s="373"/>
      <c r="G13" s="373"/>
      <c r="H13" s="373"/>
      <c r="I13" s="373"/>
    </row>
    <row r="14" spans="1:12" ht="12" customHeight="1" x14ac:dyDescent="0.25">
      <c r="A14" s="212"/>
      <c r="B14" s="212"/>
      <c r="C14" s="212"/>
      <c r="D14" s="212"/>
      <c r="E14" s="212"/>
      <c r="F14" s="212"/>
      <c r="G14" s="212"/>
      <c r="H14" s="212"/>
      <c r="I14" s="212"/>
    </row>
    <row r="15" spans="1:12" ht="24.75" customHeight="1" x14ac:dyDescent="0.25">
      <c r="A15" s="376" t="s">
        <v>175</v>
      </c>
      <c r="B15" s="376"/>
      <c r="C15" s="376" t="s">
        <v>44</v>
      </c>
      <c r="D15" s="376"/>
      <c r="E15" s="150" t="s">
        <v>203</v>
      </c>
      <c r="F15" s="150" t="s">
        <v>204</v>
      </c>
      <c r="G15" s="150" t="s">
        <v>205</v>
      </c>
      <c r="H15" s="150" t="s">
        <v>179</v>
      </c>
      <c r="I15" s="150" t="s">
        <v>206</v>
      </c>
    </row>
    <row r="16" spans="1:12" ht="18.75" customHeight="1" x14ac:dyDescent="0.25">
      <c r="A16" s="377">
        <v>1</v>
      </c>
      <c r="B16" s="378"/>
      <c r="C16" s="379">
        <v>2</v>
      </c>
      <c r="D16" s="380"/>
      <c r="E16" s="151">
        <v>3</v>
      </c>
      <c r="F16" s="151">
        <v>4</v>
      </c>
      <c r="G16" s="151">
        <v>5</v>
      </c>
      <c r="H16" s="151">
        <v>6</v>
      </c>
      <c r="I16" s="151">
        <v>7</v>
      </c>
    </row>
    <row r="17" spans="1:10" ht="15" customHeight="1" x14ac:dyDescent="0.25">
      <c r="A17" s="377" t="s">
        <v>223</v>
      </c>
      <c r="B17" s="381"/>
      <c r="C17" s="381"/>
      <c r="D17" s="381"/>
      <c r="E17" s="381"/>
      <c r="F17" s="381"/>
      <c r="G17" s="381"/>
      <c r="H17" s="381"/>
      <c r="I17" s="378"/>
    </row>
    <row r="18" spans="1:10" ht="54" customHeight="1" x14ac:dyDescent="0.25">
      <c r="A18" s="393" t="s">
        <v>153</v>
      </c>
      <c r="B18" s="394"/>
      <c r="C18" s="379"/>
      <c r="D18" s="380"/>
      <c r="E18" s="152"/>
      <c r="F18" s="194"/>
      <c r="G18" s="194"/>
      <c r="H18" s="194"/>
      <c r="I18" s="194"/>
    </row>
    <row r="19" spans="1:10" ht="18.75" customHeight="1" x14ac:dyDescent="0.25">
      <c r="A19" s="391" t="s">
        <v>47</v>
      </c>
      <c r="B19" s="392"/>
      <c r="C19" s="382"/>
      <c r="D19" s="383"/>
      <c r="E19" s="152"/>
      <c r="F19" s="218"/>
      <c r="G19" s="218"/>
      <c r="H19" s="218"/>
      <c r="I19" s="218"/>
    </row>
    <row r="20" spans="1:10" ht="12.75" customHeight="1" x14ac:dyDescent="0.25">
      <c r="A20" s="395" t="s">
        <v>144</v>
      </c>
      <c r="B20" s="395"/>
      <c r="C20" s="379" t="s">
        <v>145</v>
      </c>
      <c r="D20" s="380"/>
      <c r="E20" s="219"/>
      <c r="F20" s="194">
        <v>403052</v>
      </c>
      <c r="G20" s="236">
        <v>143002165.71000001</v>
      </c>
      <c r="H20" s="194">
        <v>180000000</v>
      </c>
      <c r="I20" s="194">
        <v>180000000</v>
      </c>
    </row>
    <row r="21" spans="1:10" ht="17.25" customHeight="1" x14ac:dyDescent="0.25">
      <c r="A21" s="391" t="s">
        <v>48</v>
      </c>
      <c r="B21" s="392"/>
      <c r="C21" s="377"/>
      <c r="D21" s="378"/>
      <c r="E21" s="153"/>
      <c r="F21" s="153"/>
      <c r="G21" s="153"/>
      <c r="H21" s="153"/>
      <c r="I21" s="153"/>
    </row>
    <row r="22" spans="1:10" ht="17.25" customHeight="1" x14ac:dyDescent="0.25">
      <c r="A22" s="377" t="s">
        <v>154</v>
      </c>
      <c r="B22" s="378"/>
      <c r="C22" s="377" t="s">
        <v>146</v>
      </c>
      <c r="D22" s="378"/>
      <c r="E22" s="153"/>
      <c r="F22" s="153">
        <v>26</v>
      </c>
      <c r="G22" s="153">
        <v>33</v>
      </c>
      <c r="H22" s="153">
        <v>35</v>
      </c>
      <c r="I22" s="153">
        <v>40</v>
      </c>
    </row>
    <row r="23" spans="1:10" ht="17.25" customHeight="1" x14ac:dyDescent="0.25">
      <c r="A23" s="391" t="s">
        <v>49</v>
      </c>
      <c r="B23" s="392"/>
      <c r="C23" s="377"/>
      <c r="D23" s="378"/>
      <c r="E23" s="153"/>
      <c r="F23" s="153"/>
      <c r="G23" s="153"/>
      <c r="H23" s="153"/>
      <c r="I23" s="153"/>
    </row>
    <row r="24" spans="1:10" ht="17.25" customHeight="1" x14ac:dyDescent="0.25">
      <c r="A24" s="377" t="s">
        <v>155</v>
      </c>
      <c r="B24" s="378"/>
      <c r="C24" s="377" t="s">
        <v>145</v>
      </c>
      <c r="D24" s="378"/>
      <c r="E24" s="153"/>
      <c r="F24" s="220">
        <v>15502</v>
      </c>
      <c r="G24" s="220">
        <v>4333399</v>
      </c>
      <c r="H24" s="220">
        <v>5142857</v>
      </c>
      <c r="I24" s="220">
        <v>4500000</v>
      </c>
    </row>
    <row r="25" spans="1:10" ht="17.25" customHeight="1" x14ac:dyDescent="0.25">
      <c r="A25" s="391" t="s">
        <v>50</v>
      </c>
      <c r="B25" s="392"/>
      <c r="C25" s="377"/>
      <c r="D25" s="378"/>
      <c r="E25" s="153"/>
      <c r="F25" s="153"/>
      <c r="G25" s="153"/>
      <c r="H25" s="153"/>
      <c r="I25" s="153"/>
    </row>
    <row r="26" spans="1:10" ht="15.75" customHeight="1" x14ac:dyDescent="0.25">
      <c r="A26" s="377" t="s">
        <v>156</v>
      </c>
      <c r="B26" s="378"/>
      <c r="C26" s="379" t="s">
        <v>148</v>
      </c>
      <c r="D26" s="380"/>
      <c r="E26" s="152"/>
      <c r="F26" s="153">
        <v>100</v>
      </c>
      <c r="G26" s="153">
        <v>100</v>
      </c>
      <c r="H26" s="153">
        <v>100</v>
      </c>
      <c r="I26" s="153">
        <v>100</v>
      </c>
    </row>
    <row r="27" spans="1:10" ht="14.25" customHeight="1" x14ac:dyDescent="0.25">
      <c r="A27" s="155"/>
      <c r="B27" s="156"/>
      <c r="C27" s="156"/>
      <c r="D27" s="156"/>
      <c r="E27" s="156"/>
      <c r="F27" s="156"/>
      <c r="G27" s="156"/>
      <c r="H27" s="156"/>
      <c r="I27" s="156"/>
    </row>
    <row r="28" spans="1:10" ht="35.25" customHeight="1" x14ac:dyDescent="0.25">
      <c r="A28" s="373" t="s">
        <v>212</v>
      </c>
      <c r="B28" s="373"/>
      <c r="C28" s="373"/>
      <c r="D28" s="373"/>
      <c r="E28" s="373"/>
      <c r="F28" s="373"/>
      <c r="G28" s="373"/>
      <c r="H28" s="373"/>
      <c r="I28" s="373"/>
    </row>
    <row r="29" spans="1:10" x14ac:dyDescent="0.25">
      <c r="A29" s="374" t="s">
        <v>136</v>
      </c>
      <c r="B29" s="374"/>
      <c r="C29" s="374"/>
      <c r="D29" s="374"/>
      <c r="E29" s="374"/>
      <c r="F29" s="374"/>
      <c r="G29" s="374"/>
      <c r="H29" s="374"/>
      <c r="I29" s="374"/>
    </row>
    <row r="30" spans="1:10" ht="27" customHeight="1" x14ac:dyDescent="0.25">
      <c r="A30" s="376" t="s">
        <v>185</v>
      </c>
      <c r="B30" s="376" t="s">
        <v>183</v>
      </c>
      <c r="C30" s="376" t="s">
        <v>137</v>
      </c>
      <c r="D30" s="396" t="s">
        <v>184</v>
      </c>
      <c r="E30" s="221" t="s">
        <v>213</v>
      </c>
      <c r="F30" s="213" t="s">
        <v>214</v>
      </c>
      <c r="G30" s="213" t="s">
        <v>164</v>
      </c>
      <c r="H30" s="213" t="s">
        <v>186</v>
      </c>
      <c r="I30" s="213" t="s">
        <v>215</v>
      </c>
      <c r="J30" s="363" t="s">
        <v>187</v>
      </c>
    </row>
    <row r="31" spans="1:10" ht="65.25" customHeight="1" x14ac:dyDescent="0.25">
      <c r="A31" s="376"/>
      <c r="B31" s="376"/>
      <c r="C31" s="376"/>
      <c r="D31" s="396"/>
      <c r="E31" s="213" t="s">
        <v>5</v>
      </c>
      <c r="F31" s="221" t="s">
        <v>18</v>
      </c>
      <c r="G31" s="213" t="s">
        <v>7</v>
      </c>
      <c r="H31" s="213" t="s">
        <v>8</v>
      </c>
      <c r="I31" s="213" t="s">
        <v>8</v>
      </c>
      <c r="J31" s="363"/>
    </row>
    <row r="32" spans="1:10" x14ac:dyDescent="0.25">
      <c r="A32" s="213">
        <v>1</v>
      </c>
      <c r="B32" s="213">
        <v>2</v>
      </c>
      <c r="C32" s="213">
        <v>3</v>
      </c>
      <c r="D32" s="213">
        <f>C32+1</f>
        <v>4</v>
      </c>
      <c r="E32" s="213">
        <f t="shared" ref="E32:I32" si="0">D32+1</f>
        <v>5</v>
      </c>
      <c r="F32" s="213">
        <f t="shared" si="0"/>
        <v>6</v>
      </c>
      <c r="G32" s="213">
        <f t="shared" si="0"/>
        <v>7</v>
      </c>
      <c r="H32" s="213">
        <f t="shared" si="0"/>
        <v>8</v>
      </c>
      <c r="I32" s="213">
        <f t="shared" si="0"/>
        <v>9</v>
      </c>
      <c r="J32" s="163">
        <v>10</v>
      </c>
    </row>
    <row r="33" spans="1:10" ht="84.75" customHeight="1" x14ac:dyDescent="0.25">
      <c r="A33" s="222" t="s">
        <v>149</v>
      </c>
      <c r="B33" s="223">
        <v>6020</v>
      </c>
      <c r="C33" s="224" t="s">
        <v>150</v>
      </c>
      <c r="D33" s="225" t="s">
        <v>189</v>
      </c>
      <c r="E33" s="194"/>
      <c r="F33" s="194"/>
      <c r="G33" s="194"/>
      <c r="H33" s="194"/>
      <c r="I33" s="194"/>
      <c r="J33" s="162"/>
    </row>
    <row r="34" spans="1:10" x14ac:dyDescent="0.25">
      <c r="A34" s="226"/>
      <c r="B34" s="227" t="s">
        <v>117</v>
      </c>
      <c r="C34" s="226"/>
      <c r="D34" s="226"/>
      <c r="E34" s="164">
        <f t="shared" ref="E34:J34" si="1">E33</f>
        <v>0</v>
      </c>
      <c r="F34" s="164">
        <f t="shared" si="1"/>
        <v>0</v>
      </c>
      <c r="G34" s="164">
        <f t="shared" si="1"/>
        <v>0</v>
      </c>
      <c r="H34" s="164">
        <f t="shared" si="1"/>
        <v>0</v>
      </c>
      <c r="I34" s="164">
        <f t="shared" si="1"/>
        <v>0</v>
      </c>
      <c r="J34" s="164">
        <f t="shared" si="1"/>
        <v>0</v>
      </c>
    </row>
    <row r="35" spans="1:10" x14ac:dyDescent="0.25">
      <c r="A35" s="12"/>
    </row>
    <row r="36" spans="1:10" x14ac:dyDescent="0.25">
      <c r="A36" s="12"/>
    </row>
    <row r="37" spans="1:10" ht="32.25" customHeight="1" x14ac:dyDescent="0.25">
      <c r="A37" s="373" t="s">
        <v>216</v>
      </c>
      <c r="B37" s="373"/>
      <c r="C37" s="373"/>
      <c r="D37" s="373"/>
      <c r="E37" s="373"/>
      <c r="F37" s="373"/>
      <c r="G37" s="373"/>
      <c r="H37" s="373"/>
      <c r="I37" s="373"/>
    </row>
    <row r="38" spans="1:10" x14ac:dyDescent="0.25">
      <c r="A38" s="374" t="s">
        <v>136</v>
      </c>
      <c r="B38" s="374"/>
      <c r="C38" s="374"/>
      <c r="D38" s="374"/>
      <c r="E38" s="374"/>
      <c r="F38" s="374"/>
      <c r="G38" s="374"/>
      <c r="H38" s="374"/>
      <c r="I38" s="374"/>
    </row>
    <row r="39" spans="1:10" ht="29.25" customHeight="1" x14ac:dyDescent="0.25">
      <c r="A39" s="376" t="s">
        <v>185</v>
      </c>
      <c r="B39" s="376" t="s">
        <v>183</v>
      </c>
      <c r="C39" s="376" t="s">
        <v>137</v>
      </c>
      <c r="D39" s="376" t="s">
        <v>184</v>
      </c>
      <c r="E39" s="213" t="s">
        <v>217</v>
      </c>
      <c r="F39" s="213" t="s">
        <v>138</v>
      </c>
      <c r="G39" s="213" t="s">
        <v>161</v>
      </c>
      <c r="H39" s="213" t="s">
        <v>186</v>
      </c>
      <c r="I39" s="213" t="s">
        <v>215</v>
      </c>
      <c r="J39" s="363" t="s">
        <v>187</v>
      </c>
    </row>
    <row r="40" spans="1:10" ht="70.5" customHeight="1" x14ac:dyDescent="0.25">
      <c r="A40" s="376"/>
      <c r="B40" s="376"/>
      <c r="C40" s="376"/>
      <c r="D40" s="376"/>
      <c r="E40" s="213" t="s">
        <v>5</v>
      </c>
      <c r="F40" s="213" t="s">
        <v>19</v>
      </c>
      <c r="G40" s="213" t="s">
        <v>7</v>
      </c>
      <c r="H40" s="213" t="s">
        <v>8</v>
      </c>
      <c r="I40" s="213" t="s">
        <v>8</v>
      </c>
      <c r="J40" s="363"/>
    </row>
    <row r="41" spans="1:10" x14ac:dyDescent="0.25">
      <c r="A41" s="213">
        <v>1</v>
      </c>
      <c r="B41" s="213">
        <v>2</v>
      </c>
      <c r="C41" s="213">
        <v>3</v>
      </c>
      <c r="D41" s="213">
        <f>C41+1</f>
        <v>4</v>
      </c>
      <c r="E41" s="213">
        <f t="shared" ref="E41:I41" si="2">D41+1</f>
        <v>5</v>
      </c>
      <c r="F41" s="213">
        <f t="shared" si="2"/>
        <v>6</v>
      </c>
      <c r="G41" s="213">
        <f t="shared" si="2"/>
        <v>7</v>
      </c>
      <c r="H41" s="213">
        <f t="shared" si="2"/>
        <v>8</v>
      </c>
      <c r="I41" s="213">
        <f t="shared" si="2"/>
        <v>9</v>
      </c>
      <c r="J41" s="163">
        <v>10</v>
      </c>
    </row>
    <row r="42" spans="1:10" ht="98.25" customHeight="1" x14ac:dyDescent="0.25">
      <c r="A42" s="222" t="s">
        <v>149</v>
      </c>
      <c r="B42" s="223">
        <v>6020</v>
      </c>
      <c r="C42" s="224" t="s">
        <v>150</v>
      </c>
      <c r="D42" s="223" t="s">
        <v>189</v>
      </c>
      <c r="E42" s="194">
        <v>0</v>
      </c>
      <c r="F42" s="194">
        <v>403052</v>
      </c>
      <c r="G42" s="236">
        <v>143002165.71000001</v>
      </c>
      <c r="H42" s="194">
        <f>'Додаток 1'!H40</f>
        <v>180000000</v>
      </c>
      <c r="I42" s="194">
        <f>'Додаток 1'!I40</f>
        <v>180000000</v>
      </c>
      <c r="J42" s="228">
        <v>1</v>
      </c>
    </row>
    <row r="43" spans="1:10" x14ac:dyDescent="0.25">
      <c r="A43" s="226"/>
      <c r="B43" s="227" t="s">
        <v>117</v>
      </c>
      <c r="C43" s="226"/>
      <c r="D43" s="226"/>
      <c r="E43" s="164">
        <f>E42</f>
        <v>0</v>
      </c>
      <c r="F43" s="164">
        <f t="shared" ref="F43:I43" si="3">F42</f>
        <v>403052</v>
      </c>
      <c r="G43" s="237">
        <f>G42</f>
        <v>143002165.71000001</v>
      </c>
      <c r="H43" s="164">
        <f t="shared" si="3"/>
        <v>180000000</v>
      </c>
      <c r="I43" s="164">
        <f t="shared" si="3"/>
        <v>180000000</v>
      </c>
      <c r="J43" s="162"/>
    </row>
    <row r="44" spans="1:10" x14ac:dyDescent="0.25">
      <c r="A44" s="13"/>
    </row>
    <row r="45" spans="1:10" ht="15" customHeight="1" x14ac:dyDescent="0.25">
      <c r="A45" s="384"/>
      <c r="B45" s="384"/>
      <c r="C45" s="384"/>
      <c r="D45" s="384"/>
      <c r="E45" s="384"/>
      <c r="F45" s="384"/>
      <c r="G45" s="384"/>
      <c r="H45" s="384"/>
      <c r="I45" s="384"/>
    </row>
    <row r="46" spans="1:10" ht="21" customHeight="1" x14ac:dyDescent="0.25">
      <c r="A46" s="14"/>
    </row>
    <row r="47" spans="1:10" ht="20.25" customHeight="1" x14ac:dyDescent="0.25">
      <c r="A47" s="366" t="s">
        <v>218</v>
      </c>
      <c r="B47" s="366"/>
      <c r="C47" s="215"/>
      <c r="D47" s="215"/>
      <c r="E47" s="366" t="s">
        <v>20</v>
      </c>
      <c r="F47" s="366"/>
      <c r="G47" s="22"/>
      <c r="H47" s="367" t="s">
        <v>191</v>
      </c>
      <c r="I47" s="367"/>
    </row>
    <row r="48" spans="1:10" ht="18.75" customHeight="1" x14ac:dyDescent="0.25">
      <c r="A48" s="369"/>
      <c r="B48" s="370"/>
      <c r="C48" s="370"/>
      <c r="D48" s="217"/>
      <c r="E48" s="368" t="s">
        <v>16</v>
      </c>
      <c r="F48" s="368"/>
      <c r="G48" s="24"/>
      <c r="H48" s="368" t="s">
        <v>17</v>
      </c>
      <c r="I48" s="368"/>
    </row>
    <row r="49" spans="1:9" ht="15" customHeight="1" x14ac:dyDescent="0.25">
      <c r="A49" s="369"/>
      <c r="B49" s="370"/>
      <c r="C49" s="370"/>
      <c r="D49" s="217"/>
      <c r="E49" s="368"/>
      <c r="F49" s="368"/>
      <c r="G49" s="24"/>
      <c r="H49" s="368"/>
      <c r="I49" s="368"/>
    </row>
    <row r="50" spans="1:9" ht="20.25" customHeight="1" x14ac:dyDescent="0.25">
      <c r="A50" s="371" t="s">
        <v>105</v>
      </c>
      <c r="B50" s="371"/>
      <c r="C50" s="16"/>
      <c r="D50" s="16"/>
      <c r="E50" s="366" t="s">
        <v>20</v>
      </c>
      <c r="F50" s="366"/>
      <c r="G50" s="22"/>
      <c r="H50" s="367" t="s">
        <v>106</v>
      </c>
      <c r="I50" s="367"/>
    </row>
    <row r="51" spans="1:9" ht="15.75" x14ac:dyDescent="0.25">
      <c r="A51" s="216"/>
      <c r="B51" s="217"/>
      <c r="C51" s="217"/>
      <c r="D51" s="217"/>
      <c r="E51" s="368" t="s">
        <v>16</v>
      </c>
      <c r="F51" s="368"/>
      <c r="G51" s="24"/>
      <c r="H51" s="368" t="s">
        <v>17</v>
      </c>
      <c r="I51" s="368"/>
    </row>
    <row r="52" spans="1:9" x14ac:dyDescent="0.25">
      <c r="A52" s="13"/>
      <c r="E52" s="368"/>
      <c r="F52" s="368"/>
      <c r="G52" s="24"/>
      <c r="H52" s="368"/>
      <c r="I52" s="368"/>
    </row>
    <row r="53" spans="1:9" x14ac:dyDescent="0.25">
      <c r="A53" s="13"/>
    </row>
    <row r="54" spans="1:9" x14ac:dyDescent="0.25">
      <c r="A54" s="13"/>
    </row>
    <row r="55" spans="1:9" ht="38.25" customHeight="1" x14ac:dyDescent="0.3">
      <c r="A55" s="365" t="s">
        <v>25</v>
      </c>
      <c r="B55" s="365"/>
      <c r="C55" s="365"/>
      <c r="D55" s="365"/>
      <c r="E55" s="365"/>
      <c r="F55" s="57"/>
      <c r="G55" s="57"/>
      <c r="H55" s="58" t="s">
        <v>26</v>
      </c>
      <c r="I55" s="57"/>
    </row>
    <row r="56" spans="1:9" ht="15.75" x14ac:dyDescent="0.25">
      <c r="A56" s="364"/>
      <c r="B56" s="364"/>
      <c r="C56" s="364"/>
      <c r="D56" s="364"/>
      <c r="E56" s="364"/>
      <c r="F56" s="364"/>
      <c r="G56" s="364"/>
      <c r="H56" s="364"/>
      <c r="I56" s="364"/>
    </row>
    <row r="57" spans="1:9" x14ac:dyDescent="0.25">
      <c r="A57" s="13"/>
    </row>
    <row r="58" spans="1:9" x14ac:dyDescent="0.25">
      <c r="A58" s="13"/>
    </row>
  </sheetData>
  <mergeCells count="57"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A26:B26"/>
    <mergeCell ref="C26:D26"/>
    <mergeCell ref="A28:I28"/>
    <mergeCell ref="A29:I29"/>
    <mergeCell ref="A30:A31"/>
    <mergeCell ref="B30:B31"/>
    <mergeCell ref="C30:C31"/>
    <mergeCell ref="D30:D31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2"/>
  <sheetViews>
    <sheetView tabSelected="1" topLeftCell="A19" zoomScaleNormal="100" zoomScaleSheetLayoutView="91" workbookViewId="0">
      <selection activeCell="A29" sqref="A29:L29"/>
    </sheetView>
  </sheetViews>
  <sheetFormatPr defaultRowHeight="15" outlineLevelRow="1" x14ac:dyDescent="0.25"/>
  <cols>
    <col min="1" max="1" width="16.7109375" style="59" customWidth="1"/>
    <col min="2" max="2" width="37.7109375" style="59" customWidth="1"/>
    <col min="3" max="3" width="17" style="59" customWidth="1"/>
    <col min="4" max="4" width="16.7109375" style="59" customWidth="1"/>
    <col min="5" max="5" width="11.7109375" style="59" customWidth="1"/>
    <col min="6" max="6" width="12.28515625" style="59" customWidth="1"/>
    <col min="7" max="7" width="12.140625" style="59" customWidth="1"/>
    <col min="8" max="8" width="14" style="59" customWidth="1"/>
    <col min="9" max="9" width="12.42578125" style="59" customWidth="1"/>
    <col min="10" max="10" width="11.42578125" style="59" customWidth="1"/>
    <col min="11" max="12" width="11" style="59" customWidth="1"/>
    <col min="13" max="13" width="12.7109375" style="59" customWidth="1"/>
    <col min="14" max="14" width="11.28515625" style="59" customWidth="1"/>
    <col min="15" max="15" width="5.85546875" style="59" customWidth="1"/>
    <col min="16" max="16" width="5.7109375" style="59" customWidth="1"/>
    <col min="17" max="16384" width="9.140625" style="59"/>
  </cols>
  <sheetData>
    <row r="1" spans="1:16" ht="15.75" hidden="1" outlineLevel="1" x14ac:dyDescent="0.25">
      <c r="A1" s="419" t="s">
        <v>202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6" ht="60.75" hidden="1" customHeight="1" outlineLevel="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424" t="s">
        <v>209</v>
      </c>
      <c r="K2" s="424"/>
      <c r="L2" s="424"/>
      <c r="M2" s="424"/>
      <c r="N2" s="424"/>
      <c r="O2" s="424"/>
      <c r="P2" s="424"/>
    </row>
    <row r="3" spans="1:16" ht="15.75" hidden="1" outlineLevel="1" x14ac:dyDescent="0.25">
      <c r="A3" s="91"/>
    </row>
    <row r="4" spans="1:16" ht="15.75" hidden="1" outlineLevel="1" x14ac:dyDescent="0.25">
      <c r="A4" s="91"/>
    </row>
    <row r="5" spans="1:16" ht="15.75" hidden="1" outlineLevel="1" x14ac:dyDescent="0.25">
      <c r="A5" s="91"/>
    </row>
    <row r="6" spans="1:16" ht="15.75" hidden="1" outlineLevel="1" x14ac:dyDescent="0.25">
      <c r="A6" s="91"/>
    </row>
    <row r="7" spans="1:16" ht="25.5" customHeight="1" collapsed="1" x14ac:dyDescent="0.25">
      <c r="A7" s="91"/>
    </row>
    <row r="8" spans="1:16" ht="28.5" customHeight="1" x14ac:dyDescent="0.25">
      <c r="A8" s="420" t="s">
        <v>303</v>
      </c>
      <c r="B8" s="420"/>
      <c r="C8" s="420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</row>
    <row r="9" spans="1:16" ht="15.75" x14ac:dyDescent="0.25">
      <c r="A9" s="90"/>
    </row>
    <row r="10" spans="1:16" ht="10.5" customHeight="1" x14ac:dyDescent="0.25">
      <c r="A10" s="90"/>
    </row>
    <row r="11" spans="1:16" s="93" customFormat="1" ht="21" customHeight="1" x14ac:dyDescent="0.25">
      <c r="A11" s="92" t="s">
        <v>109</v>
      </c>
      <c r="F11" s="167"/>
      <c r="G11" s="94" t="s">
        <v>221</v>
      </c>
      <c r="I11" s="167"/>
      <c r="J11" s="147" t="s">
        <v>170</v>
      </c>
    </row>
    <row r="12" spans="1:16" s="95" customFormat="1" ht="17.25" customHeight="1" x14ac:dyDescent="0.2">
      <c r="B12" s="96" t="s">
        <v>192</v>
      </c>
      <c r="J12" s="168" t="s">
        <v>171</v>
      </c>
    </row>
    <row r="13" spans="1:16" ht="15.75" x14ac:dyDescent="0.25">
      <c r="A13" s="97"/>
      <c r="B13" s="98"/>
      <c r="C13" s="98"/>
    </row>
    <row r="14" spans="1:16" ht="20.25" customHeight="1" x14ac:dyDescent="0.25">
      <c r="A14" s="92" t="s">
        <v>220</v>
      </c>
      <c r="B14" s="99"/>
      <c r="C14" s="98"/>
      <c r="J14" s="147" t="s">
        <v>170</v>
      </c>
    </row>
    <row r="15" spans="1:16" s="100" customFormat="1" ht="17.25" customHeight="1" x14ac:dyDescent="0.2">
      <c r="B15" s="101" t="s">
        <v>193</v>
      </c>
      <c r="J15" s="168" t="s">
        <v>171</v>
      </c>
    </row>
    <row r="16" spans="1:16" ht="15.75" x14ac:dyDescent="0.25">
      <c r="A16" s="97"/>
    </row>
    <row r="17" spans="1:15" ht="30" customHeight="1" x14ac:dyDescent="0.25">
      <c r="A17" s="146" t="s">
        <v>194</v>
      </c>
      <c r="B17" s="169">
        <v>1316030</v>
      </c>
      <c r="C17" s="170" t="s">
        <v>225</v>
      </c>
      <c r="D17" s="170" t="s">
        <v>150</v>
      </c>
      <c r="E17" s="423" t="s">
        <v>226</v>
      </c>
      <c r="F17" s="423"/>
      <c r="G17" s="423"/>
      <c r="H17" s="423"/>
      <c r="I17" s="423"/>
      <c r="J17" s="148" t="s">
        <v>172</v>
      </c>
    </row>
    <row r="18" spans="1:15" ht="45" customHeight="1" x14ac:dyDescent="0.25">
      <c r="A18" s="171"/>
      <c r="B18" s="172" t="s">
        <v>195</v>
      </c>
      <c r="C18" s="172" t="s">
        <v>196</v>
      </c>
      <c r="D18" s="172" t="s">
        <v>197</v>
      </c>
      <c r="E18"/>
      <c r="F18" s="422" t="s">
        <v>198</v>
      </c>
      <c r="G18" s="422"/>
      <c r="H18" s="422"/>
      <c r="I18" s="422"/>
      <c r="J18" s="149" t="s">
        <v>173</v>
      </c>
    </row>
    <row r="19" spans="1:15" ht="15.75" x14ac:dyDescent="0.25">
      <c r="A19" s="97"/>
    </row>
    <row r="20" spans="1:15" ht="18" customHeight="1" x14ac:dyDescent="0.25">
      <c r="A20" s="421" t="s">
        <v>304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</row>
    <row r="21" spans="1:15" ht="15.75" x14ac:dyDescent="0.25">
      <c r="A21" s="89"/>
    </row>
    <row r="22" spans="1:15" ht="33" customHeight="1" x14ac:dyDescent="0.25">
      <c r="A22" s="421" t="s">
        <v>302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</row>
    <row r="23" spans="1:15" ht="15.75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15.75" x14ac:dyDescent="0.25">
      <c r="A24" s="102" t="s">
        <v>199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15.75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8.75" customHeight="1" x14ac:dyDescent="0.25">
      <c r="A26" s="247" t="s">
        <v>241</v>
      </c>
      <c r="B26" s="103"/>
      <c r="C26" s="103"/>
      <c r="D26" s="103"/>
      <c r="E26" s="103"/>
      <c r="F26" s="103"/>
      <c r="G26" s="103"/>
      <c r="H26" s="103"/>
      <c r="I26" s="103"/>
    </row>
    <row r="27" spans="1:15" ht="24" customHeight="1" x14ac:dyDescent="0.25">
      <c r="A27" s="247" t="s">
        <v>255</v>
      </c>
      <c r="B27" s="103"/>
      <c r="C27" s="103"/>
      <c r="D27" s="103"/>
      <c r="E27" s="103"/>
      <c r="F27" s="103"/>
      <c r="G27" s="103"/>
      <c r="H27" s="103"/>
      <c r="I27" s="103"/>
    </row>
    <row r="28" spans="1:15" ht="27.75" customHeight="1" x14ac:dyDescent="0.25">
      <c r="A28" s="408" t="s">
        <v>200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</row>
    <row r="29" spans="1:15" ht="206.25" customHeight="1" x14ac:dyDescent="0.25">
      <c r="A29" s="421" t="s">
        <v>364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</row>
    <row r="30" spans="1:15" ht="21.75" customHeight="1" x14ac:dyDescent="0.25">
      <c r="A30" s="89"/>
    </row>
    <row r="31" spans="1:15" ht="18.75" customHeight="1" x14ac:dyDescent="0.25">
      <c r="A31" s="408" t="s">
        <v>157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</row>
    <row r="32" spans="1:15" ht="18.75" customHeight="1" x14ac:dyDescent="0.25">
      <c r="A32" s="408" t="s">
        <v>305</v>
      </c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</row>
    <row r="33" spans="1:15" ht="21" customHeight="1" x14ac:dyDescent="0.25">
      <c r="A33" s="400" t="s">
        <v>110</v>
      </c>
      <c r="B33" s="400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104"/>
    </row>
    <row r="34" spans="1:15" ht="15.75" customHeight="1" x14ac:dyDescent="0.25">
      <c r="A34" s="404" t="s">
        <v>28</v>
      </c>
      <c r="B34" s="404" t="s">
        <v>4</v>
      </c>
      <c r="C34" s="404" t="s">
        <v>306</v>
      </c>
      <c r="D34" s="404"/>
      <c r="E34" s="404"/>
      <c r="F34" s="404"/>
      <c r="G34" s="404" t="s">
        <v>307</v>
      </c>
      <c r="H34" s="404"/>
      <c r="I34" s="404"/>
      <c r="J34" s="404"/>
      <c r="K34" s="404" t="s">
        <v>308</v>
      </c>
      <c r="L34" s="404"/>
      <c r="M34" s="404"/>
      <c r="N34" s="404"/>
    </row>
    <row r="35" spans="1:15" ht="20.25" customHeight="1" x14ac:dyDescent="0.25">
      <c r="A35" s="404"/>
      <c r="B35" s="404"/>
      <c r="C35" s="398" t="s">
        <v>46</v>
      </c>
      <c r="D35" s="404" t="s">
        <v>37</v>
      </c>
      <c r="E35" s="406" t="s">
        <v>32</v>
      </c>
      <c r="F35" s="398" t="s">
        <v>252</v>
      </c>
      <c r="G35" s="398" t="s">
        <v>46</v>
      </c>
      <c r="H35" s="404" t="s">
        <v>37</v>
      </c>
      <c r="I35" s="406" t="s">
        <v>32</v>
      </c>
      <c r="J35" s="398" t="s">
        <v>124</v>
      </c>
      <c r="K35" s="398" t="s">
        <v>46</v>
      </c>
      <c r="L35" s="404" t="s">
        <v>37</v>
      </c>
      <c r="M35" s="406" t="s">
        <v>32</v>
      </c>
      <c r="N35" s="398" t="s">
        <v>120</v>
      </c>
    </row>
    <row r="36" spans="1:15" ht="19.5" customHeight="1" x14ac:dyDescent="0.25">
      <c r="A36" s="404"/>
      <c r="B36" s="404"/>
      <c r="C36" s="399"/>
      <c r="D36" s="404"/>
      <c r="E36" s="406"/>
      <c r="F36" s="399"/>
      <c r="G36" s="399"/>
      <c r="H36" s="404"/>
      <c r="I36" s="406"/>
      <c r="J36" s="399"/>
      <c r="K36" s="399"/>
      <c r="L36" s="404"/>
      <c r="M36" s="406"/>
      <c r="N36" s="399"/>
    </row>
    <row r="37" spans="1:15" ht="15.75" customHeight="1" x14ac:dyDescent="0.25">
      <c r="A37" s="178">
        <v>1</v>
      </c>
      <c r="B37" s="178">
        <v>2</v>
      </c>
      <c r="C37" s="178">
        <f>B37+1</f>
        <v>3</v>
      </c>
      <c r="D37" s="178">
        <f t="shared" ref="D37:N37" si="0">C37+1</f>
        <v>4</v>
      </c>
      <c r="E37" s="178">
        <f t="shared" si="0"/>
        <v>5</v>
      </c>
      <c r="F37" s="178">
        <f t="shared" si="0"/>
        <v>6</v>
      </c>
      <c r="G37" s="178">
        <f t="shared" si="0"/>
        <v>7</v>
      </c>
      <c r="H37" s="178">
        <f t="shared" si="0"/>
        <v>8</v>
      </c>
      <c r="I37" s="178">
        <f t="shared" si="0"/>
        <v>9</v>
      </c>
      <c r="J37" s="178">
        <f t="shared" si="0"/>
        <v>10</v>
      </c>
      <c r="K37" s="178">
        <f t="shared" si="0"/>
        <v>11</v>
      </c>
      <c r="L37" s="178">
        <f t="shared" si="0"/>
        <v>12</v>
      </c>
      <c r="M37" s="178">
        <f t="shared" si="0"/>
        <v>13</v>
      </c>
      <c r="N37" s="178">
        <f t="shared" si="0"/>
        <v>14</v>
      </c>
    </row>
    <row r="38" spans="1:15" ht="27.75" customHeight="1" x14ac:dyDescent="0.25">
      <c r="A38" s="70">
        <v>1316030</v>
      </c>
      <c r="B38" s="181" t="s">
        <v>227</v>
      </c>
      <c r="C38" s="140">
        <f>C39</f>
        <v>23829012</v>
      </c>
      <c r="D38" s="140">
        <f>D40</f>
        <v>15897156</v>
      </c>
      <c r="E38" s="70"/>
      <c r="F38" s="140">
        <f>C38+D38</f>
        <v>39726168</v>
      </c>
      <c r="G38" s="140">
        <f>G41</f>
        <v>68700000</v>
      </c>
      <c r="H38" s="140">
        <f>H41</f>
        <v>38078369</v>
      </c>
      <c r="I38" s="140">
        <f>I40</f>
        <v>38078369</v>
      </c>
      <c r="J38" s="140">
        <f>G38+H38</f>
        <v>106778369</v>
      </c>
      <c r="K38" s="140">
        <f>K39</f>
        <v>75343750</v>
      </c>
      <c r="L38" s="277">
        <f>L40</f>
        <v>0</v>
      </c>
      <c r="M38" s="277">
        <f>M40</f>
        <v>0</v>
      </c>
      <c r="N38" s="277">
        <f>L38+K38</f>
        <v>75343750</v>
      </c>
    </row>
    <row r="39" spans="1:15" ht="21" customHeight="1" x14ac:dyDescent="0.25">
      <c r="A39" s="70"/>
      <c r="B39" s="74" t="s">
        <v>151</v>
      </c>
      <c r="C39" s="346">
        <v>23829012</v>
      </c>
      <c r="D39" s="178" t="s">
        <v>152</v>
      </c>
      <c r="E39" s="178" t="s">
        <v>152</v>
      </c>
      <c r="F39" s="140">
        <f>C39</f>
        <v>23829012</v>
      </c>
      <c r="G39" s="339">
        <v>68700000</v>
      </c>
      <c r="H39" s="178" t="s">
        <v>152</v>
      </c>
      <c r="I39" s="178" t="s">
        <v>152</v>
      </c>
      <c r="J39" s="256">
        <f>G39</f>
        <v>68700000</v>
      </c>
      <c r="K39" s="256">
        <v>75343750</v>
      </c>
      <c r="L39" s="256" t="s">
        <v>152</v>
      </c>
      <c r="M39" s="256" t="s">
        <v>152</v>
      </c>
      <c r="N39" s="256">
        <f>K39</f>
        <v>75343750</v>
      </c>
    </row>
    <row r="40" spans="1:15" ht="42" customHeight="1" x14ac:dyDescent="0.25">
      <c r="A40" s="178">
        <v>602400</v>
      </c>
      <c r="B40" s="182" t="s">
        <v>143</v>
      </c>
      <c r="C40" s="183">
        <v>0</v>
      </c>
      <c r="D40" s="183">
        <v>15897156</v>
      </c>
      <c r="E40" s="183">
        <f>D40</f>
        <v>15897156</v>
      </c>
      <c r="F40" s="183">
        <f>D40</f>
        <v>15897156</v>
      </c>
      <c r="G40" s="183"/>
      <c r="H40" s="183">
        <v>38078369</v>
      </c>
      <c r="I40" s="183">
        <f>H40</f>
        <v>38078369</v>
      </c>
      <c r="J40" s="183">
        <f>H40</f>
        <v>38078369</v>
      </c>
      <c r="K40" s="183">
        <v>0</v>
      </c>
      <c r="L40" s="257"/>
      <c r="M40" s="257"/>
      <c r="N40" s="257">
        <f>L40+K40</f>
        <v>0</v>
      </c>
    </row>
    <row r="41" spans="1:15" ht="27" customHeight="1" x14ac:dyDescent="0.25">
      <c r="A41" s="74"/>
      <c r="B41" s="74" t="s">
        <v>12</v>
      </c>
      <c r="C41" s="140">
        <f>C40+C39</f>
        <v>23829012</v>
      </c>
      <c r="D41" s="140">
        <f t="shared" ref="D41:I41" si="1">D40</f>
        <v>15897156</v>
      </c>
      <c r="E41" s="140">
        <f t="shared" si="1"/>
        <v>15897156</v>
      </c>
      <c r="F41" s="140">
        <f>F40+F39</f>
        <v>39726168</v>
      </c>
      <c r="G41" s="140">
        <f>G39</f>
        <v>68700000</v>
      </c>
      <c r="H41" s="140">
        <f t="shared" si="1"/>
        <v>38078369</v>
      </c>
      <c r="I41" s="140">
        <f t="shared" si="1"/>
        <v>38078369</v>
      </c>
      <c r="J41" s="140">
        <f>J40+J39</f>
        <v>106778369</v>
      </c>
      <c r="K41" s="140">
        <f>K39</f>
        <v>75343750</v>
      </c>
      <c r="L41" s="140">
        <f>L40</f>
        <v>0</v>
      </c>
      <c r="M41" s="140">
        <f>L41</f>
        <v>0</v>
      </c>
      <c r="N41" s="140">
        <f>L41+K41</f>
        <v>75343750</v>
      </c>
    </row>
    <row r="42" spans="1:15" ht="19.5" customHeight="1" x14ac:dyDescent="0.25">
      <c r="A42" s="89"/>
    </row>
    <row r="43" spans="1:15" ht="24.75" customHeight="1" x14ac:dyDescent="0.25">
      <c r="A43" s="408" t="s">
        <v>309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408"/>
    </row>
    <row r="44" spans="1:15" x14ac:dyDescent="0.25">
      <c r="A44" s="400" t="s">
        <v>110</v>
      </c>
      <c r="B44" s="400"/>
      <c r="C44" s="400"/>
      <c r="D44" s="400"/>
      <c r="E44" s="400"/>
      <c r="F44" s="400"/>
      <c r="G44" s="400"/>
      <c r="H44" s="400"/>
      <c r="I44" s="400"/>
      <c r="J44" s="400"/>
      <c r="K44" s="104"/>
    </row>
    <row r="45" spans="1:15" ht="25.5" customHeight="1" x14ac:dyDescent="0.25">
      <c r="A45" s="404" t="s">
        <v>28</v>
      </c>
      <c r="B45" s="404" t="s">
        <v>4</v>
      </c>
      <c r="C45" s="404" t="s">
        <v>246</v>
      </c>
      <c r="D45" s="404"/>
      <c r="E45" s="404"/>
      <c r="F45" s="404"/>
      <c r="G45" s="404" t="s">
        <v>310</v>
      </c>
      <c r="H45" s="404"/>
      <c r="I45" s="404"/>
      <c r="J45" s="404"/>
    </row>
    <row r="46" spans="1:15" ht="20.25" customHeight="1" x14ac:dyDescent="0.25">
      <c r="A46" s="404"/>
      <c r="B46" s="404"/>
      <c r="C46" s="398" t="s">
        <v>46</v>
      </c>
      <c r="D46" s="404" t="s">
        <v>37</v>
      </c>
      <c r="E46" s="406" t="s">
        <v>32</v>
      </c>
      <c r="F46" s="178" t="s">
        <v>33</v>
      </c>
      <c r="G46" s="398" t="s">
        <v>46</v>
      </c>
      <c r="H46" s="404" t="s">
        <v>37</v>
      </c>
      <c r="I46" s="406" t="s">
        <v>32</v>
      </c>
      <c r="J46" s="178" t="s">
        <v>33</v>
      </c>
    </row>
    <row r="47" spans="1:15" x14ac:dyDescent="0.25">
      <c r="A47" s="404"/>
      <c r="B47" s="404"/>
      <c r="C47" s="399"/>
      <c r="D47" s="404"/>
      <c r="E47" s="406"/>
      <c r="F47" s="178" t="s">
        <v>38</v>
      </c>
      <c r="G47" s="399"/>
      <c r="H47" s="404"/>
      <c r="I47" s="406"/>
      <c r="J47" s="178" t="s">
        <v>39</v>
      </c>
    </row>
    <row r="48" spans="1:15" x14ac:dyDescent="0.25">
      <c r="A48" s="178">
        <v>1</v>
      </c>
      <c r="B48" s="178">
        <f>A48+1</f>
        <v>2</v>
      </c>
      <c r="C48" s="178">
        <f t="shared" ref="C48:J48" si="2">B48+1</f>
        <v>3</v>
      </c>
      <c r="D48" s="178">
        <f t="shared" si="2"/>
        <v>4</v>
      </c>
      <c r="E48" s="178">
        <f t="shared" si="2"/>
        <v>5</v>
      </c>
      <c r="F48" s="178">
        <f t="shared" si="2"/>
        <v>6</v>
      </c>
      <c r="G48" s="178">
        <f t="shared" si="2"/>
        <v>7</v>
      </c>
      <c r="H48" s="178">
        <f t="shared" si="2"/>
        <v>8</v>
      </c>
      <c r="I48" s="178">
        <f t="shared" si="2"/>
        <v>9</v>
      </c>
      <c r="J48" s="178">
        <f t="shared" si="2"/>
        <v>10</v>
      </c>
    </row>
    <row r="49" spans="1:15" ht="19.5" customHeight="1" x14ac:dyDescent="0.25">
      <c r="A49" s="70">
        <v>1316030</v>
      </c>
      <c r="B49" s="181" t="s">
        <v>227</v>
      </c>
      <c r="C49" s="140">
        <f>C54</f>
        <v>80617812.5</v>
      </c>
      <c r="D49" s="74"/>
      <c r="E49" s="74"/>
      <c r="F49" s="140">
        <f>C49+D49</f>
        <v>80617812.5</v>
      </c>
      <c r="G49" s="140">
        <f>G54</f>
        <v>85293645.625</v>
      </c>
      <c r="H49" s="74"/>
      <c r="I49" s="74"/>
      <c r="J49" s="346">
        <f>G49+H49</f>
        <v>85293645.625</v>
      </c>
    </row>
    <row r="50" spans="1:15" ht="29.25" hidden="1" customHeight="1" thickBot="1" x14ac:dyDescent="0.3">
      <c r="A50" s="74"/>
      <c r="B50" s="74"/>
      <c r="C50" s="183"/>
      <c r="D50" s="183"/>
      <c r="E50" s="183"/>
      <c r="F50" s="183"/>
      <c r="G50" s="183"/>
      <c r="H50" s="183"/>
      <c r="I50" s="183"/>
      <c r="J50" s="183"/>
    </row>
    <row r="51" spans="1:15" ht="30" hidden="1" customHeight="1" thickBot="1" x14ac:dyDescent="0.3">
      <c r="A51" s="178"/>
      <c r="B51" s="74"/>
      <c r="C51" s="183"/>
      <c r="D51" s="183"/>
      <c r="E51" s="183"/>
      <c r="F51" s="183"/>
      <c r="G51" s="183"/>
      <c r="H51" s="183"/>
      <c r="I51" s="183"/>
      <c r="J51" s="183"/>
    </row>
    <row r="52" spans="1:15" ht="30" hidden="1" customHeight="1" thickBot="1" x14ac:dyDescent="0.3">
      <c r="A52" s="178"/>
      <c r="B52" s="74"/>
      <c r="C52" s="183"/>
      <c r="D52" s="183"/>
      <c r="E52" s="183"/>
      <c r="F52" s="183"/>
      <c r="G52" s="183"/>
      <c r="H52" s="183"/>
      <c r="I52" s="183"/>
      <c r="J52" s="183"/>
    </row>
    <row r="53" spans="1:15" ht="13.5" hidden="1" customHeight="1" thickBot="1" x14ac:dyDescent="0.3">
      <c r="A53" s="178"/>
      <c r="B53" s="74"/>
      <c r="C53" s="183"/>
      <c r="D53" s="183"/>
      <c r="E53" s="183"/>
      <c r="F53" s="183"/>
      <c r="G53" s="183"/>
      <c r="H53" s="183"/>
      <c r="I53" s="183"/>
      <c r="J53" s="183"/>
    </row>
    <row r="54" spans="1:15" ht="28.5" customHeight="1" x14ac:dyDescent="0.25">
      <c r="A54" s="178"/>
      <c r="B54" s="74" t="s">
        <v>151</v>
      </c>
      <c r="C54" s="183">
        <f>K39*1.07</f>
        <v>80617812.5</v>
      </c>
      <c r="D54" s="183" t="s">
        <v>152</v>
      </c>
      <c r="E54" s="183" t="s">
        <v>152</v>
      </c>
      <c r="F54" s="183"/>
      <c r="G54" s="183">
        <f>C54*1.058</f>
        <v>85293645.625</v>
      </c>
      <c r="H54" s="183" t="s">
        <v>152</v>
      </c>
      <c r="I54" s="183" t="s">
        <v>152</v>
      </c>
      <c r="J54" s="183">
        <f>G54</f>
        <v>85293645.625</v>
      </c>
    </row>
    <row r="55" spans="1:15" x14ac:dyDescent="0.25">
      <c r="A55" s="404">
        <v>602400</v>
      </c>
      <c r="B55" s="415" t="s">
        <v>143</v>
      </c>
      <c r="C55" s="417">
        <v>0</v>
      </c>
      <c r="D55" s="418">
        <v>0</v>
      </c>
      <c r="E55" s="418">
        <f>D55</f>
        <v>0</v>
      </c>
      <c r="F55" s="418">
        <f>D55</f>
        <v>0</v>
      </c>
      <c r="G55" s="418">
        <v>0</v>
      </c>
      <c r="H55" s="418">
        <v>0</v>
      </c>
      <c r="I55" s="418">
        <f>H55</f>
        <v>0</v>
      </c>
      <c r="J55" s="418">
        <f>H55</f>
        <v>0</v>
      </c>
    </row>
    <row r="56" spans="1:15" ht="21.75" customHeight="1" x14ac:dyDescent="0.25">
      <c r="A56" s="404"/>
      <c r="B56" s="415"/>
      <c r="C56" s="417"/>
      <c r="D56" s="418"/>
      <c r="E56" s="418"/>
      <c r="F56" s="418"/>
      <c r="G56" s="418"/>
      <c r="H56" s="418"/>
      <c r="I56" s="418"/>
      <c r="J56" s="418"/>
    </row>
    <row r="57" spans="1:15" x14ac:dyDescent="0.25">
      <c r="A57" s="74"/>
      <c r="B57" s="74" t="s">
        <v>12</v>
      </c>
      <c r="C57" s="140">
        <f>C54</f>
        <v>80617812.5</v>
      </c>
      <c r="D57" s="140">
        <f>D55</f>
        <v>0</v>
      </c>
      <c r="E57" s="140">
        <f>E55</f>
        <v>0</v>
      </c>
      <c r="F57" s="140">
        <f>C57+D57</f>
        <v>80617812.5</v>
      </c>
      <c r="G57" s="140">
        <f>G54</f>
        <v>85293645.625</v>
      </c>
      <c r="H57" s="140">
        <f>H55</f>
        <v>0</v>
      </c>
      <c r="I57" s="140">
        <f>I55</f>
        <v>0</v>
      </c>
      <c r="J57" s="140">
        <f>G57+H57</f>
        <v>85293645.625</v>
      </c>
    </row>
    <row r="58" spans="1:15" ht="21" customHeight="1" x14ac:dyDescent="0.25">
      <c r="A58" s="89"/>
    </row>
    <row r="59" spans="1:15" ht="21.75" customHeight="1" x14ac:dyDescent="0.25">
      <c r="A59" s="103" t="s">
        <v>163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5" ht="15.75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5" ht="14.25" customHeight="1" x14ac:dyDescent="0.25">
      <c r="A61" s="408" t="s">
        <v>311</v>
      </c>
      <c r="B61" s="408"/>
      <c r="C61" s="408"/>
      <c r="D61" s="408"/>
      <c r="E61" s="408"/>
      <c r="F61" s="408"/>
      <c r="G61" s="408"/>
      <c r="H61" s="408"/>
      <c r="I61" s="408"/>
      <c r="J61" s="408"/>
      <c r="K61" s="408"/>
      <c r="L61" s="408"/>
    </row>
    <row r="62" spans="1:15" x14ac:dyDescent="0.25">
      <c r="A62" s="400" t="s">
        <v>110</v>
      </c>
      <c r="B62" s="400"/>
      <c r="C62" s="400"/>
      <c r="D62" s="400"/>
      <c r="E62" s="400"/>
      <c r="F62" s="400"/>
      <c r="G62" s="400"/>
      <c r="H62" s="400"/>
      <c r="I62" s="400"/>
      <c r="J62" s="400"/>
      <c r="K62" s="400"/>
      <c r="L62" s="400"/>
      <c r="M62" s="400"/>
      <c r="N62" s="400"/>
      <c r="O62" s="104"/>
    </row>
    <row r="63" spans="1:15" ht="21.75" customHeight="1" x14ac:dyDescent="0.25">
      <c r="A63" s="404" t="s">
        <v>111</v>
      </c>
      <c r="B63" s="404" t="s">
        <v>4</v>
      </c>
      <c r="C63" s="404" t="s">
        <v>306</v>
      </c>
      <c r="D63" s="404"/>
      <c r="E63" s="404"/>
      <c r="F63" s="404"/>
      <c r="G63" s="404" t="s">
        <v>307</v>
      </c>
      <c r="H63" s="404"/>
      <c r="I63" s="404"/>
      <c r="J63" s="404"/>
      <c r="K63" s="404" t="s">
        <v>308</v>
      </c>
      <c r="L63" s="404"/>
      <c r="M63" s="404"/>
      <c r="N63" s="404"/>
    </row>
    <row r="64" spans="1:15" ht="20.25" customHeight="1" x14ac:dyDescent="0.25">
      <c r="A64" s="404"/>
      <c r="B64" s="404"/>
      <c r="C64" s="398" t="s">
        <v>46</v>
      </c>
      <c r="D64" s="404" t="s">
        <v>37</v>
      </c>
      <c r="E64" s="406" t="s">
        <v>32</v>
      </c>
      <c r="F64" s="178" t="s">
        <v>33</v>
      </c>
      <c r="G64" s="398" t="s">
        <v>46</v>
      </c>
      <c r="H64" s="404" t="s">
        <v>37</v>
      </c>
      <c r="I64" s="406" t="s">
        <v>32</v>
      </c>
      <c r="J64" s="178" t="s">
        <v>33</v>
      </c>
      <c r="K64" s="398" t="s">
        <v>46</v>
      </c>
      <c r="L64" s="404" t="s">
        <v>31</v>
      </c>
      <c r="M64" s="406" t="s">
        <v>32</v>
      </c>
      <c r="N64" s="178" t="s">
        <v>33</v>
      </c>
    </row>
    <row r="65" spans="1:14" ht="30.75" customHeight="1" x14ac:dyDescent="0.25">
      <c r="A65" s="404"/>
      <c r="B65" s="404"/>
      <c r="C65" s="399"/>
      <c r="D65" s="404"/>
      <c r="E65" s="406"/>
      <c r="F65" s="178" t="s">
        <v>38</v>
      </c>
      <c r="G65" s="399"/>
      <c r="H65" s="404"/>
      <c r="I65" s="406"/>
      <c r="J65" s="178" t="s">
        <v>39</v>
      </c>
      <c r="K65" s="399"/>
      <c r="L65" s="404"/>
      <c r="M65" s="406"/>
      <c r="N65" s="178" t="s">
        <v>40</v>
      </c>
    </row>
    <row r="66" spans="1:14" x14ac:dyDescent="0.25">
      <c r="A66" s="178">
        <v>1</v>
      </c>
      <c r="B66" s="178">
        <f>A66+1</f>
        <v>2</v>
      </c>
      <c r="C66" s="178">
        <f t="shared" ref="C66:N66" si="3">B66+1</f>
        <v>3</v>
      </c>
      <c r="D66" s="178">
        <f t="shared" si="3"/>
        <v>4</v>
      </c>
      <c r="E66" s="178">
        <f t="shared" si="3"/>
        <v>5</v>
      </c>
      <c r="F66" s="178">
        <f t="shared" si="3"/>
        <v>6</v>
      </c>
      <c r="G66" s="178">
        <f t="shared" si="3"/>
        <v>7</v>
      </c>
      <c r="H66" s="178">
        <f t="shared" si="3"/>
        <v>8</v>
      </c>
      <c r="I66" s="178">
        <f t="shared" si="3"/>
        <v>9</v>
      </c>
      <c r="J66" s="178">
        <f t="shared" si="3"/>
        <v>10</v>
      </c>
      <c r="K66" s="178">
        <f t="shared" si="3"/>
        <v>11</v>
      </c>
      <c r="L66" s="178">
        <f t="shared" si="3"/>
        <v>12</v>
      </c>
      <c r="M66" s="178">
        <f t="shared" si="3"/>
        <v>13</v>
      </c>
      <c r="N66" s="178">
        <f t="shared" si="3"/>
        <v>14</v>
      </c>
    </row>
    <row r="67" spans="1:14" ht="53.25" hidden="1" customHeight="1" x14ac:dyDescent="0.25">
      <c r="A67" s="70">
        <v>1316030</v>
      </c>
      <c r="B67" s="181" t="s">
        <v>227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</row>
    <row r="68" spans="1:14" x14ac:dyDescent="0.25">
      <c r="A68" s="199">
        <v>2000</v>
      </c>
      <c r="B68" s="82" t="s">
        <v>98</v>
      </c>
      <c r="C68" s="183">
        <f>C69</f>
        <v>23829012</v>
      </c>
      <c r="D68" s="183"/>
      <c r="E68" s="183"/>
      <c r="F68" s="183">
        <f>F69</f>
        <v>23829012</v>
      </c>
      <c r="G68" s="140">
        <f>G69</f>
        <v>68700000</v>
      </c>
      <c r="H68" s="256"/>
      <c r="I68" s="256"/>
      <c r="J68" s="140">
        <f t="shared" ref="J68:J69" si="4">G68</f>
        <v>68700000</v>
      </c>
      <c r="K68" s="140">
        <f>K69</f>
        <v>75343750</v>
      </c>
      <c r="L68" s="183"/>
      <c r="M68" s="183"/>
      <c r="N68" s="140">
        <f>K68</f>
        <v>75343750</v>
      </c>
    </row>
    <row r="69" spans="1:14" s="60" customFormat="1" ht="21.75" customHeight="1" x14ac:dyDescent="0.25">
      <c r="A69" s="210">
        <v>2600</v>
      </c>
      <c r="B69" s="211" t="s">
        <v>253</v>
      </c>
      <c r="C69" s="201">
        <f>C70</f>
        <v>23829012</v>
      </c>
      <c r="D69" s="201"/>
      <c r="E69" s="201"/>
      <c r="F69" s="201">
        <f>C69</f>
        <v>23829012</v>
      </c>
      <c r="G69" s="256">
        <f>G70</f>
        <v>68700000</v>
      </c>
      <c r="H69" s="256"/>
      <c r="I69" s="256"/>
      <c r="J69" s="256">
        <f t="shared" si="4"/>
        <v>68700000</v>
      </c>
      <c r="K69" s="276">
        <f>K70</f>
        <v>75343750</v>
      </c>
      <c r="L69" s="201"/>
      <c r="M69" s="201"/>
      <c r="N69" s="256">
        <f t="shared" ref="N69:N70" si="5">K69</f>
        <v>75343750</v>
      </c>
    </row>
    <row r="70" spans="1:14" s="60" customFormat="1" ht="30" customHeight="1" x14ac:dyDescent="0.25">
      <c r="A70" s="118">
        <v>2610</v>
      </c>
      <c r="B70" s="204" t="s">
        <v>254</v>
      </c>
      <c r="C70" s="201">
        <v>23829012</v>
      </c>
      <c r="D70" s="201"/>
      <c r="E70" s="201"/>
      <c r="F70" s="201">
        <f>C70</f>
        <v>23829012</v>
      </c>
      <c r="G70" s="276">
        <v>68700000</v>
      </c>
      <c r="H70" s="256"/>
      <c r="I70" s="256"/>
      <c r="J70" s="256">
        <f>G70</f>
        <v>68700000</v>
      </c>
      <c r="K70" s="276">
        <v>75343750</v>
      </c>
      <c r="L70" s="201"/>
      <c r="M70" s="201"/>
      <c r="N70" s="256">
        <f t="shared" si="5"/>
        <v>75343750</v>
      </c>
    </row>
    <row r="71" spans="1:14" ht="27.75" hidden="1" customHeight="1" outlineLevel="1" x14ac:dyDescent="0.25">
      <c r="A71" s="202"/>
      <c r="B71" s="204"/>
      <c r="C71" s="81"/>
      <c r="D71" s="183"/>
      <c r="E71" s="183"/>
      <c r="F71" s="183"/>
      <c r="G71" s="81"/>
      <c r="H71" s="183"/>
      <c r="I71" s="183"/>
      <c r="J71" s="183"/>
      <c r="K71" s="81"/>
      <c r="L71" s="183"/>
      <c r="M71" s="183"/>
      <c r="N71" s="183"/>
    </row>
    <row r="72" spans="1:14" ht="27.75" hidden="1" customHeight="1" outlineLevel="1" x14ac:dyDescent="0.25">
      <c r="A72" s="202"/>
      <c r="B72" s="204"/>
      <c r="C72" s="81"/>
      <c r="D72" s="183"/>
      <c r="E72" s="183"/>
      <c r="F72" s="183"/>
      <c r="G72" s="81"/>
      <c r="H72" s="183"/>
      <c r="I72" s="183"/>
      <c r="J72" s="183"/>
      <c r="K72" s="81"/>
      <c r="L72" s="183"/>
      <c r="M72" s="183"/>
      <c r="N72" s="183"/>
    </row>
    <row r="73" spans="1:14" ht="18.75" hidden="1" customHeight="1" outlineLevel="1" x14ac:dyDescent="0.25">
      <c r="A73" s="202"/>
      <c r="B73" s="206"/>
      <c r="C73" s="183"/>
      <c r="D73" s="183"/>
      <c r="E73" s="183"/>
      <c r="F73" s="183"/>
      <c r="G73" s="81"/>
      <c r="H73" s="183"/>
      <c r="I73" s="183"/>
      <c r="J73" s="183"/>
      <c r="K73" s="81"/>
      <c r="L73" s="183"/>
      <c r="M73" s="183"/>
      <c r="N73" s="183"/>
    </row>
    <row r="74" spans="1:14" s="60" customFormat="1" ht="27.75" hidden="1" customHeight="1" outlineLevel="1" x14ac:dyDescent="0.25">
      <c r="A74" s="199"/>
      <c r="B74" s="205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</row>
    <row r="75" spans="1:14" ht="20.25" hidden="1" customHeight="1" outlineLevel="1" x14ac:dyDescent="0.25">
      <c r="A75" s="202"/>
      <c r="B75" s="206"/>
      <c r="C75" s="81"/>
      <c r="D75" s="183"/>
      <c r="E75" s="183"/>
      <c r="F75" s="183"/>
      <c r="G75" s="81"/>
      <c r="H75" s="183"/>
      <c r="I75" s="183"/>
      <c r="J75" s="183"/>
      <c r="K75" s="81"/>
      <c r="L75" s="183"/>
      <c r="M75" s="183"/>
      <c r="N75" s="183"/>
    </row>
    <row r="76" spans="1:14" hidden="1" outlineLevel="1" x14ac:dyDescent="0.25">
      <c r="A76" s="202"/>
      <c r="B76" s="204"/>
      <c r="C76" s="81"/>
      <c r="D76" s="183"/>
      <c r="E76" s="183"/>
      <c r="F76" s="183"/>
      <c r="G76" s="81"/>
      <c r="H76" s="183"/>
      <c r="I76" s="183"/>
      <c r="J76" s="183"/>
      <c r="K76" s="81"/>
      <c r="L76" s="183"/>
      <c r="M76" s="183"/>
      <c r="N76" s="183"/>
    </row>
    <row r="77" spans="1:14" ht="20.25" hidden="1" customHeight="1" outlineLevel="1" x14ac:dyDescent="0.25">
      <c r="A77" s="202"/>
      <c r="B77" s="204"/>
      <c r="C77" s="81"/>
      <c r="D77" s="207"/>
      <c r="E77" s="207"/>
      <c r="F77" s="183"/>
      <c r="G77" s="81"/>
      <c r="H77" s="207"/>
      <c r="I77" s="207"/>
      <c r="J77" s="183"/>
      <c r="K77" s="81"/>
      <c r="L77" s="207"/>
      <c r="M77" s="207"/>
      <c r="N77" s="183"/>
    </row>
    <row r="78" spans="1:14" ht="24" hidden="1" customHeight="1" outlineLevel="1" x14ac:dyDescent="0.25">
      <c r="A78" s="202"/>
      <c r="B78" s="208"/>
      <c r="C78" s="81"/>
      <c r="D78" s="140"/>
      <c r="E78" s="140"/>
      <c r="F78" s="183"/>
      <c r="G78" s="81"/>
      <c r="H78" s="140"/>
      <c r="I78" s="140"/>
      <c r="J78" s="183"/>
      <c r="K78" s="81"/>
      <c r="L78" s="140"/>
      <c r="M78" s="140"/>
      <c r="N78" s="183"/>
    </row>
    <row r="79" spans="1:14" s="60" customFormat="1" ht="15.75" hidden="1" customHeight="1" outlineLevel="1" x14ac:dyDescent="0.25">
      <c r="A79" s="199">
        <v>2800</v>
      </c>
      <c r="B79" s="209" t="s">
        <v>102</v>
      </c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</row>
    <row r="80" spans="1:14" s="69" customFormat="1" collapsed="1" x14ac:dyDescent="0.25">
      <c r="A80" s="199">
        <v>3000</v>
      </c>
      <c r="B80" s="82" t="s">
        <v>99</v>
      </c>
      <c r="C80" s="140"/>
      <c r="D80" s="140">
        <f>D84</f>
        <v>15897156</v>
      </c>
      <c r="E80" s="140">
        <f>E84</f>
        <v>15897156</v>
      </c>
      <c r="F80" s="140">
        <f>D80</f>
        <v>15897156</v>
      </c>
      <c r="G80" s="140"/>
      <c r="H80" s="140">
        <f>H84</f>
        <v>38078369</v>
      </c>
      <c r="I80" s="140">
        <f>I84</f>
        <v>38078369</v>
      </c>
      <c r="J80" s="140">
        <f>J84</f>
        <v>38078369</v>
      </c>
      <c r="K80" s="140"/>
      <c r="L80" s="140">
        <f>L84</f>
        <v>0</v>
      </c>
      <c r="M80" s="140">
        <f>M84</f>
        <v>0</v>
      </c>
      <c r="N80" s="140">
        <f>N84</f>
        <v>0</v>
      </c>
    </row>
    <row r="81" spans="1:15" s="60" customFormat="1" ht="27" customHeight="1" x14ac:dyDescent="0.25">
      <c r="A81" s="210">
        <v>3100</v>
      </c>
      <c r="B81" s="211" t="s">
        <v>100</v>
      </c>
      <c r="C81" s="201"/>
      <c r="D81" s="183">
        <f>D84</f>
        <v>15897156</v>
      </c>
      <c r="E81" s="183">
        <f>E84</f>
        <v>15897156</v>
      </c>
      <c r="F81" s="183">
        <f>F84</f>
        <v>15897156</v>
      </c>
      <c r="G81" s="201"/>
      <c r="H81" s="183">
        <f>H84</f>
        <v>38078369</v>
      </c>
      <c r="I81" s="183">
        <f>I84</f>
        <v>38078369</v>
      </c>
      <c r="J81" s="183">
        <f>J84</f>
        <v>38078369</v>
      </c>
      <c r="K81" s="201"/>
      <c r="L81" s="257">
        <f>L84</f>
        <v>0</v>
      </c>
      <c r="M81" s="257">
        <f>M84</f>
        <v>0</v>
      </c>
      <c r="N81" s="257">
        <f>N84</f>
        <v>0</v>
      </c>
    </row>
    <row r="82" spans="1:15" ht="32.25" hidden="1" customHeight="1" thickBot="1" x14ac:dyDescent="0.3">
      <c r="A82" s="118"/>
      <c r="B82" s="203"/>
      <c r="C82" s="183"/>
      <c r="D82" s="183"/>
      <c r="E82" s="183"/>
      <c r="F82" s="183"/>
      <c r="G82" s="183"/>
      <c r="H82" s="183"/>
      <c r="I82" s="183"/>
      <c r="J82" s="183"/>
      <c r="K82" s="183"/>
      <c r="L82" s="257"/>
      <c r="M82" s="257"/>
      <c r="N82" s="257"/>
    </row>
    <row r="83" spans="1:15" ht="21.75" customHeight="1" x14ac:dyDescent="0.25">
      <c r="A83" s="118">
        <v>3130</v>
      </c>
      <c r="B83" s="204" t="s">
        <v>242</v>
      </c>
      <c r="C83" s="183"/>
      <c r="D83" s="183"/>
      <c r="E83" s="183"/>
      <c r="F83" s="183"/>
      <c r="G83" s="183"/>
      <c r="H83" s="183"/>
      <c r="I83" s="183"/>
      <c r="J83" s="183"/>
      <c r="K83" s="183"/>
      <c r="L83" s="257">
        <f>L84</f>
        <v>0</v>
      </c>
      <c r="M83" s="257">
        <f t="shared" ref="M83:N83" si="6">M84</f>
        <v>0</v>
      </c>
      <c r="N83" s="257">
        <f t="shared" si="6"/>
        <v>0</v>
      </c>
    </row>
    <row r="84" spans="1:15" ht="25.5" customHeight="1" x14ac:dyDescent="0.25">
      <c r="A84" s="118">
        <v>3132</v>
      </c>
      <c r="B84" s="204" t="s">
        <v>228</v>
      </c>
      <c r="C84" s="183"/>
      <c r="D84" s="183">
        <f>D40</f>
        <v>15897156</v>
      </c>
      <c r="E84" s="183">
        <f>D84</f>
        <v>15897156</v>
      </c>
      <c r="F84" s="183">
        <f>D84</f>
        <v>15897156</v>
      </c>
      <c r="G84" s="183"/>
      <c r="H84" s="183">
        <f>H40</f>
        <v>38078369</v>
      </c>
      <c r="I84" s="183">
        <f>H84</f>
        <v>38078369</v>
      </c>
      <c r="J84" s="183">
        <f>I84</f>
        <v>38078369</v>
      </c>
      <c r="K84" s="183"/>
      <c r="L84" s="257"/>
      <c r="M84" s="257"/>
      <c r="N84" s="257">
        <f>M84</f>
        <v>0</v>
      </c>
    </row>
    <row r="85" spans="1:15" x14ac:dyDescent="0.25">
      <c r="A85" s="70"/>
      <c r="B85" s="71" t="s">
        <v>12</v>
      </c>
      <c r="C85" s="140">
        <f>C68+C80</f>
        <v>23829012</v>
      </c>
      <c r="D85" s="140">
        <f>D68+D80</f>
        <v>15897156</v>
      </c>
      <c r="E85" s="140">
        <f>E68+E80</f>
        <v>15897156</v>
      </c>
      <c r="F85" s="140">
        <f>C85+D85</f>
        <v>39726168</v>
      </c>
      <c r="G85" s="140">
        <f>G68+G80</f>
        <v>68700000</v>
      </c>
      <c r="H85" s="140">
        <f>H80+H68</f>
        <v>38078369</v>
      </c>
      <c r="I85" s="140">
        <f>I80+I68</f>
        <v>38078369</v>
      </c>
      <c r="J85" s="140">
        <f t="shared" ref="J85" si="7">G85+H85</f>
        <v>106778369</v>
      </c>
      <c r="K85" s="140">
        <f>K68</f>
        <v>75343750</v>
      </c>
      <c r="L85" s="140">
        <f>L80</f>
        <v>0</v>
      </c>
      <c r="M85" s="140">
        <f>M80</f>
        <v>0</v>
      </c>
      <c r="N85" s="140">
        <f>K85+L85</f>
        <v>75343750</v>
      </c>
      <c r="O85" s="84"/>
    </row>
    <row r="86" spans="1:15" s="84" customFormat="1" x14ac:dyDescent="0.25">
      <c r="A86" s="67"/>
      <c r="B86" s="83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5" ht="25.5" customHeight="1" x14ac:dyDescent="0.25">
      <c r="A87" s="416" t="s">
        <v>312</v>
      </c>
      <c r="B87" s="416"/>
      <c r="C87" s="416"/>
      <c r="D87" s="416"/>
      <c r="E87" s="416"/>
      <c r="F87" s="416"/>
      <c r="G87" s="416"/>
      <c r="H87" s="416"/>
      <c r="I87" s="416"/>
      <c r="J87" s="416"/>
      <c r="K87" s="416"/>
      <c r="L87" s="416"/>
      <c r="M87" s="416"/>
      <c r="N87" s="416"/>
      <c r="O87" s="416"/>
    </row>
    <row r="88" spans="1:15" ht="12" customHeight="1" x14ac:dyDescent="0.25">
      <c r="A88" s="400" t="s">
        <v>110</v>
      </c>
      <c r="B88" s="400"/>
      <c r="C88" s="400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104"/>
    </row>
    <row r="89" spans="1:15" ht="22.5" customHeight="1" x14ac:dyDescent="0.25">
      <c r="A89" s="404" t="s">
        <v>112</v>
      </c>
      <c r="B89" s="404" t="s">
        <v>4</v>
      </c>
      <c r="C89" s="404" t="s">
        <v>306</v>
      </c>
      <c r="D89" s="404"/>
      <c r="E89" s="404"/>
      <c r="F89" s="404"/>
      <c r="G89" s="404" t="s">
        <v>307</v>
      </c>
      <c r="H89" s="404"/>
      <c r="I89" s="404"/>
      <c r="J89" s="404"/>
      <c r="K89" s="404" t="s">
        <v>308</v>
      </c>
      <c r="L89" s="404"/>
      <c r="M89" s="404"/>
      <c r="N89" s="404"/>
    </row>
    <row r="90" spans="1:15" ht="20.25" customHeight="1" x14ac:dyDescent="0.25">
      <c r="A90" s="404"/>
      <c r="B90" s="404"/>
      <c r="C90" s="398" t="s">
        <v>46</v>
      </c>
      <c r="D90" s="404" t="s">
        <v>37</v>
      </c>
      <c r="E90" s="406" t="s">
        <v>32</v>
      </c>
      <c r="F90" s="178" t="s">
        <v>33</v>
      </c>
      <c r="G90" s="398" t="s">
        <v>46</v>
      </c>
      <c r="H90" s="404" t="s">
        <v>37</v>
      </c>
      <c r="I90" s="406" t="s">
        <v>32</v>
      </c>
      <c r="J90" s="178" t="s">
        <v>33</v>
      </c>
      <c r="K90" s="398" t="s">
        <v>46</v>
      </c>
      <c r="L90" s="404" t="s">
        <v>37</v>
      </c>
      <c r="M90" s="406" t="s">
        <v>32</v>
      </c>
      <c r="N90" s="178" t="s">
        <v>33</v>
      </c>
    </row>
    <row r="91" spans="1:15" ht="54" customHeight="1" x14ac:dyDescent="0.25">
      <c r="A91" s="404"/>
      <c r="B91" s="404"/>
      <c r="C91" s="399"/>
      <c r="D91" s="404"/>
      <c r="E91" s="406"/>
      <c r="F91" s="178" t="s">
        <v>38</v>
      </c>
      <c r="G91" s="399"/>
      <c r="H91" s="404"/>
      <c r="I91" s="406"/>
      <c r="J91" s="178" t="s">
        <v>39</v>
      </c>
      <c r="K91" s="399"/>
      <c r="L91" s="404"/>
      <c r="M91" s="406"/>
      <c r="N91" s="178" t="s">
        <v>40</v>
      </c>
    </row>
    <row r="92" spans="1:15" x14ac:dyDescent="0.25">
      <c r="A92" s="178">
        <v>1</v>
      </c>
      <c r="B92" s="178">
        <f>A92+1</f>
        <v>2</v>
      </c>
      <c r="C92" s="178">
        <f t="shared" ref="C92:N92" si="8">B92+1</f>
        <v>3</v>
      </c>
      <c r="D92" s="178">
        <f t="shared" si="8"/>
        <v>4</v>
      </c>
      <c r="E92" s="178">
        <f t="shared" si="8"/>
        <v>5</v>
      </c>
      <c r="F92" s="178">
        <f t="shared" si="8"/>
        <v>6</v>
      </c>
      <c r="G92" s="178">
        <f t="shared" si="8"/>
        <v>7</v>
      </c>
      <c r="H92" s="178">
        <f t="shared" si="8"/>
        <v>8</v>
      </c>
      <c r="I92" s="178">
        <f t="shared" si="8"/>
        <v>9</v>
      </c>
      <c r="J92" s="178">
        <f t="shared" si="8"/>
        <v>10</v>
      </c>
      <c r="K92" s="178">
        <f t="shared" si="8"/>
        <v>11</v>
      </c>
      <c r="L92" s="178">
        <f t="shared" si="8"/>
        <v>12</v>
      </c>
      <c r="M92" s="178">
        <f t="shared" si="8"/>
        <v>13</v>
      </c>
      <c r="N92" s="178">
        <f t="shared" si="8"/>
        <v>14</v>
      </c>
    </row>
    <row r="93" spans="1:15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178"/>
      <c r="L93" s="74"/>
      <c r="M93" s="74"/>
      <c r="N93" s="74"/>
    </row>
    <row r="94" spans="1:15" ht="21" customHeight="1" x14ac:dyDescent="0.25">
      <c r="A94" s="178"/>
      <c r="B94" s="74" t="s">
        <v>12</v>
      </c>
      <c r="C94" s="70"/>
      <c r="D94" s="70"/>
      <c r="E94" s="70"/>
      <c r="F94" s="70"/>
      <c r="G94" s="70"/>
      <c r="H94" s="70"/>
      <c r="I94" s="70"/>
      <c r="J94" s="70"/>
      <c r="K94" s="178"/>
      <c r="L94" s="70"/>
      <c r="M94" s="70"/>
      <c r="N94" s="70"/>
      <c r="O94" s="84"/>
    </row>
    <row r="95" spans="1:15" x14ac:dyDescent="0.25">
      <c r="A95" s="76"/>
      <c r="B95" s="85"/>
      <c r="C95" s="67"/>
      <c r="D95" s="67"/>
      <c r="E95" s="67"/>
      <c r="F95" s="67"/>
      <c r="G95" s="67"/>
      <c r="H95" s="67"/>
      <c r="I95" s="67"/>
      <c r="J95" s="67"/>
      <c r="K95" s="76"/>
      <c r="L95" s="67"/>
      <c r="M95" s="67"/>
      <c r="N95" s="67"/>
      <c r="O95" s="84"/>
    </row>
    <row r="96" spans="1:15" x14ac:dyDescent="0.25">
      <c r="A96" s="76"/>
      <c r="B96" s="85"/>
      <c r="C96" s="67"/>
      <c r="D96" s="67"/>
      <c r="E96" s="67"/>
      <c r="F96" s="67"/>
      <c r="G96" s="67"/>
      <c r="H96" s="67"/>
      <c r="I96" s="67"/>
      <c r="J96" s="67"/>
      <c r="K96" s="76"/>
      <c r="L96" s="67"/>
      <c r="M96" s="67"/>
      <c r="N96" s="67"/>
      <c r="O96" s="84"/>
    </row>
    <row r="97" spans="1:15" ht="15.75" x14ac:dyDescent="0.25">
      <c r="A97" s="416" t="s">
        <v>314</v>
      </c>
      <c r="B97" s="416"/>
      <c r="C97" s="416"/>
      <c r="D97" s="416"/>
      <c r="E97" s="416"/>
      <c r="F97" s="416"/>
      <c r="G97" s="416"/>
      <c r="H97" s="416"/>
      <c r="I97" s="416"/>
      <c r="J97" s="416"/>
      <c r="K97" s="416"/>
      <c r="L97" s="416"/>
      <c r="M97" s="416"/>
      <c r="N97" s="416"/>
      <c r="O97" s="416"/>
    </row>
    <row r="98" spans="1:15" x14ac:dyDescent="0.25">
      <c r="A98" s="400" t="s">
        <v>110</v>
      </c>
      <c r="B98" s="400"/>
      <c r="C98" s="400"/>
      <c r="D98" s="400"/>
      <c r="E98" s="400"/>
      <c r="F98" s="400"/>
      <c r="G98" s="400"/>
      <c r="H98" s="400"/>
      <c r="I98" s="400"/>
      <c r="J98" s="400"/>
      <c r="K98" s="104"/>
    </row>
    <row r="99" spans="1:15" ht="21.75" customHeight="1" x14ac:dyDescent="0.25">
      <c r="A99" s="404" t="s">
        <v>111</v>
      </c>
      <c r="B99" s="404" t="s">
        <v>4</v>
      </c>
      <c r="C99" s="404" t="s">
        <v>246</v>
      </c>
      <c r="D99" s="404"/>
      <c r="E99" s="404"/>
      <c r="F99" s="404"/>
      <c r="G99" s="404" t="s">
        <v>310</v>
      </c>
      <c r="H99" s="404"/>
      <c r="I99" s="404"/>
      <c r="J99" s="404"/>
    </row>
    <row r="100" spans="1:15" ht="20.25" customHeight="1" x14ac:dyDescent="0.25">
      <c r="A100" s="404"/>
      <c r="B100" s="404"/>
      <c r="C100" s="398" t="s">
        <v>46</v>
      </c>
      <c r="D100" s="404" t="s">
        <v>37</v>
      </c>
      <c r="E100" s="406" t="s">
        <v>32</v>
      </c>
      <c r="F100" s="398" t="s">
        <v>252</v>
      </c>
      <c r="G100" s="398" t="s">
        <v>46</v>
      </c>
      <c r="H100" s="404" t="s">
        <v>37</v>
      </c>
      <c r="I100" s="406" t="s">
        <v>32</v>
      </c>
      <c r="J100" s="398" t="s">
        <v>124</v>
      </c>
    </row>
    <row r="101" spans="1:15" ht="18.75" customHeight="1" x14ac:dyDescent="0.25">
      <c r="A101" s="404"/>
      <c r="B101" s="404"/>
      <c r="C101" s="399"/>
      <c r="D101" s="404"/>
      <c r="E101" s="406"/>
      <c r="F101" s="399"/>
      <c r="G101" s="399"/>
      <c r="H101" s="404"/>
      <c r="I101" s="406"/>
      <c r="J101" s="399"/>
    </row>
    <row r="102" spans="1:15" ht="15.75" customHeight="1" x14ac:dyDescent="0.25">
      <c r="A102" s="178">
        <v>1</v>
      </c>
      <c r="B102" s="178">
        <f>A102+1</f>
        <v>2</v>
      </c>
      <c r="C102" s="178">
        <f t="shared" ref="C102:J102" si="9">B102+1</f>
        <v>3</v>
      </c>
      <c r="D102" s="178">
        <f t="shared" si="9"/>
        <v>4</v>
      </c>
      <c r="E102" s="178">
        <f t="shared" si="9"/>
        <v>5</v>
      </c>
      <c r="F102" s="178">
        <f t="shared" si="9"/>
        <v>6</v>
      </c>
      <c r="G102" s="178">
        <f t="shared" si="9"/>
        <v>7</v>
      </c>
      <c r="H102" s="178">
        <f t="shared" si="9"/>
        <v>8</v>
      </c>
      <c r="I102" s="178">
        <f t="shared" si="9"/>
        <v>9</v>
      </c>
      <c r="J102" s="178">
        <f t="shared" si="9"/>
        <v>10</v>
      </c>
    </row>
    <row r="103" spans="1:15" ht="21.75" customHeight="1" x14ac:dyDescent="0.25">
      <c r="A103" s="70">
        <v>1316030</v>
      </c>
      <c r="B103" s="181" t="s">
        <v>227</v>
      </c>
      <c r="C103" s="178"/>
      <c r="D103" s="178"/>
      <c r="E103" s="178"/>
      <c r="F103" s="178"/>
      <c r="G103" s="178"/>
      <c r="H103" s="178"/>
      <c r="I103" s="178"/>
      <c r="J103" s="178"/>
    </row>
    <row r="104" spans="1:15" s="69" customFormat="1" ht="24" customHeight="1" x14ac:dyDescent="0.25">
      <c r="A104" s="199">
        <v>2000</v>
      </c>
      <c r="B104" s="82" t="s">
        <v>98</v>
      </c>
      <c r="C104" s="140">
        <f>C105</f>
        <v>80617812.5</v>
      </c>
      <c r="D104" s="140"/>
      <c r="E104" s="140"/>
      <c r="F104" s="339">
        <f t="shared" ref="F104:F105" si="10">C104+D104</f>
        <v>80617812.5</v>
      </c>
      <c r="G104" s="140">
        <f>G105</f>
        <v>85293645.625</v>
      </c>
      <c r="H104" s="140"/>
      <c r="I104" s="140"/>
      <c r="J104" s="339">
        <f t="shared" ref="J104:J105" si="11">G104+H104</f>
        <v>85293645.625</v>
      </c>
    </row>
    <row r="105" spans="1:15" s="60" customFormat="1" ht="22.5" customHeight="1" x14ac:dyDescent="0.25">
      <c r="A105" s="210">
        <v>2600</v>
      </c>
      <c r="B105" s="211" t="s">
        <v>253</v>
      </c>
      <c r="C105" s="201">
        <f>C106</f>
        <v>80617812.5</v>
      </c>
      <c r="D105" s="201"/>
      <c r="E105" s="201"/>
      <c r="F105" s="339">
        <f t="shared" si="10"/>
        <v>80617812.5</v>
      </c>
      <c r="G105" s="201">
        <f>G106</f>
        <v>85293645.625</v>
      </c>
      <c r="H105" s="201"/>
      <c r="I105" s="201"/>
      <c r="J105" s="339">
        <f t="shared" si="11"/>
        <v>85293645.625</v>
      </c>
    </row>
    <row r="106" spans="1:15" ht="29.25" customHeight="1" x14ac:dyDescent="0.25">
      <c r="A106" s="118">
        <v>2610</v>
      </c>
      <c r="B106" s="204" t="s">
        <v>254</v>
      </c>
      <c r="C106" s="183">
        <f>K70*1.07</f>
        <v>80617812.5</v>
      </c>
      <c r="D106" s="183"/>
      <c r="E106" s="183"/>
      <c r="F106" s="183">
        <f>C106+D106</f>
        <v>80617812.5</v>
      </c>
      <c r="G106" s="183">
        <f>C106*1.058</f>
        <v>85293645.625</v>
      </c>
      <c r="H106" s="183"/>
      <c r="I106" s="183"/>
      <c r="J106" s="183">
        <f>G106+H106</f>
        <v>85293645.625</v>
      </c>
    </row>
    <row r="107" spans="1:15" ht="16.5" customHeight="1" x14ac:dyDescent="0.25">
      <c r="A107" s="199">
        <v>3000</v>
      </c>
      <c r="B107" s="82" t="s">
        <v>99</v>
      </c>
      <c r="C107" s="183"/>
      <c r="D107" s="183"/>
      <c r="E107" s="183"/>
      <c r="F107" s="339">
        <f t="shared" ref="F107:F110" si="12">C107+D107</f>
        <v>0</v>
      </c>
      <c r="G107" s="183"/>
      <c r="H107" s="183"/>
      <c r="I107" s="183"/>
      <c r="J107" s="339">
        <f t="shared" ref="J107:J110" si="13">G107+H107</f>
        <v>0</v>
      </c>
    </row>
    <row r="108" spans="1:15" s="60" customFormat="1" ht="21.75" customHeight="1" x14ac:dyDescent="0.25">
      <c r="A108" s="210">
        <v>3100</v>
      </c>
      <c r="B108" s="211" t="s">
        <v>100</v>
      </c>
      <c r="C108" s="201"/>
      <c r="D108" s="201"/>
      <c r="E108" s="201"/>
      <c r="F108" s="339">
        <f t="shared" si="12"/>
        <v>0</v>
      </c>
      <c r="G108" s="201"/>
      <c r="H108" s="201"/>
      <c r="I108" s="201"/>
      <c r="J108" s="339">
        <f t="shared" si="13"/>
        <v>0</v>
      </c>
    </row>
    <row r="109" spans="1:15" ht="20.25" customHeight="1" x14ac:dyDescent="0.25">
      <c r="A109" s="118">
        <v>3130</v>
      </c>
      <c r="B109" s="204" t="s">
        <v>242</v>
      </c>
      <c r="C109" s="183"/>
      <c r="D109" s="183"/>
      <c r="E109" s="183"/>
      <c r="F109" s="339">
        <f t="shared" si="12"/>
        <v>0</v>
      </c>
      <c r="G109" s="183"/>
      <c r="H109" s="183"/>
      <c r="I109" s="183"/>
      <c r="J109" s="339">
        <f t="shared" si="13"/>
        <v>0</v>
      </c>
    </row>
    <row r="110" spans="1:15" ht="21.75" customHeight="1" x14ac:dyDescent="0.25">
      <c r="A110" s="118">
        <v>3132</v>
      </c>
      <c r="B110" s="204" t="s">
        <v>228</v>
      </c>
      <c r="C110" s="183"/>
      <c r="D110" s="183"/>
      <c r="E110" s="183"/>
      <c r="F110" s="339">
        <f t="shared" si="12"/>
        <v>0</v>
      </c>
      <c r="G110" s="183"/>
      <c r="H110" s="183"/>
      <c r="I110" s="183"/>
      <c r="J110" s="339">
        <f t="shared" si="13"/>
        <v>0</v>
      </c>
    </row>
    <row r="111" spans="1:15" ht="21" hidden="1" customHeight="1" x14ac:dyDescent="0.25">
      <c r="A111" s="202"/>
      <c r="B111" s="180"/>
      <c r="C111" s="183"/>
      <c r="D111" s="183"/>
      <c r="E111" s="183"/>
      <c r="F111" s="183"/>
      <c r="G111" s="183"/>
      <c r="H111" s="183"/>
      <c r="I111" s="183"/>
      <c r="J111" s="183"/>
    </row>
    <row r="112" spans="1:15" s="60" customFormat="1" ht="31.5" hidden="1" customHeight="1" x14ac:dyDescent="0.25">
      <c r="A112" s="199"/>
      <c r="B112" s="200"/>
      <c r="C112" s="201"/>
      <c r="D112" s="201"/>
      <c r="E112" s="201"/>
      <c r="F112" s="201"/>
      <c r="G112" s="201"/>
      <c r="H112" s="201"/>
      <c r="I112" s="201"/>
      <c r="J112" s="201"/>
    </row>
    <row r="113" spans="1:15" ht="19.5" hidden="1" customHeight="1" x14ac:dyDescent="0.25">
      <c r="A113" s="202"/>
      <c r="B113" s="180"/>
      <c r="C113" s="183"/>
      <c r="D113" s="183"/>
      <c r="E113" s="183"/>
      <c r="F113" s="183"/>
      <c r="G113" s="183"/>
      <c r="H113" s="183"/>
      <c r="I113" s="183"/>
      <c r="J113" s="183"/>
    </row>
    <row r="114" spans="1:15" ht="26.25" hidden="1" customHeight="1" x14ac:dyDescent="0.25">
      <c r="A114" s="202"/>
      <c r="B114" s="180"/>
      <c r="C114" s="183"/>
      <c r="D114" s="183"/>
      <c r="E114" s="183"/>
      <c r="F114" s="183"/>
      <c r="G114" s="183"/>
      <c r="H114" s="183"/>
      <c r="I114" s="183"/>
      <c r="J114" s="183"/>
    </row>
    <row r="115" spans="1:15" ht="22.5" hidden="1" customHeight="1" x14ac:dyDescent="0.25">
      <c r="A115" s="202"/>
      <c r="B115" s="180"/>
      <c r="C115" s="183"/>
      <c r="D115" s="183"/>
      <c r="E115" s="183"/>
      <c r="F115" s="183"/>
      <c r="G115" s="183"/>
      <c r="H115" s="183"/>
      <c r="I115" s="183"/>
      <c r="J115" s="183"/>
    </row>
    <row r="116" spans="1:15" ht="20.25" hidden="1" customHeight="1" x14ac:dyDescent="0.25">
      <c r="A116" s="202"/>
      <c r="B116" s="180"/>
      <c r="C116" s="183"/>
      <c r="D116" s="183"/>
      <c r="E116" s="183"/>
      <c r="F116" s="183"/>
      <c r="G116" s="183"/>
      <c r="H116" s="183"/>
      <c r="I116" s="183"/>
      <c r="J116" s="183"/>
    </row>
    <row r="117" spans="1:15" s="60" customFormat="1" ht="21" hidden="1" customHeight="1" x14ac:dyDescent="0.25">
      <c r="A117" s="199">
        <f>A79</f>
        <v>2800</v>
      </c>
      <c r="B117" s="200" t="str">
        <f>B79</f>
        <v>Інші поточні видатки</v>
      </c>
      <c r="C117" s="183"/>
      <c r="D117" s="201"/>
      <c r="E117" s="201"/>
      <c r="F117" s="201"/>
      <c r="G117" s="183"/>
      <c r="H117" s="201"/>
      <c r="I117" s="201"/>
      <c r="J117" s="201"/>
    </row>
    <row r="118" spans="1:15" s="69" customFormat="1" ht="23.25" hidden="1" customHeight="1" x14ac:dyDescent="0.25">
      <c r="A118" s="199">
        <v>3000</v>
      </c>
      <c r="B118" s="82" t="s">
        <v>99</v>
      </c>
      <c r="C118" s="140"/>
      <c r="D118" s="140"/>
      <c r="E118" s="140"/>
      <c r="F118" s="140"/>
      <c r="G118" s="140"/>
      <c r="H118" s="140"/>
      <c r="I118" s="140"/>
      <c r="J118" s="140"/>
    </row>
    <row r="119" spans="1:15" s="60" customFormat="1" ht="18.75" hidden="1" customHeight="1" x14ac:dyDescent="0.25">
      <c r="A119" s="199"/>
      <c r="B119" s="82"/>
      <c r="C119" s="201"/>
      <c r="D119" s="183"/>
      <c r="E119" s="183"/>
      <c r="F119" s="183"/>
      <c r="G119" s="201"/>
      <c r="H119" s="232"/>
      <c r="I119" s="232"/>
      <c r="J119" s="232"/>
    </row>
    <row r="120" spans="1:15" ht="19.5" hidden="1" customHeight="1" outlineLevel="1" x14ac:dyDescent="0.25">
      <c r="A120" s="210"/>
      <c r="B120" s="211"/>
      <c r="C120" s="183"/>
      <c r="D120" s="183"/>
      <c r="E120" s="183"/>
      <c r="F120" s="183"/>
      <c r="G120" s="183"/>
      <c r="H120" s="232"/>
      <c r="I120" s="232"/>
      <c r="J120" s="232"/>
    </row>
    <row r="121" spans="1:15" ht="19.5" hidden="1" customHeight="1" outlineLevel="1" x14ac:dyDescent="0.25">
      <c r="A121" s="210"/>
      <c r="B121" s="204"/>
      <c r="C121" s="254"/>
      <c r="D121" s="254"/>
      <c r="E121" s="254"/>
      <c r="F121" s="254"/>
      <c r="G121" s="254"/>
      <c r="H121" s="254"/>
      <c r="I121" s="254"/>
      <c r="J121" s="254"/>
    </row>
    <row r="122" spans="1:15" ht="20.25" hidden="1" customHeight="1" outlineLevel="1" x14ac:dyDescent="0.25">
      <c r="A122" s="118"/>
      <c r="B122" s="204"/>
      <c r="C122" s="183">
        <v>0</v>
      </c>
      <c r="D122" s="184"/>
      <c r="E122" s="184"/>
      <c r="F122" s="184"/>
      <c r="G122" s="184"/>
      <c r="H122" s="184"/>
      <c r="I122" s="184"/>
      <c r="J122" s="184"/>
    </row>
    <row r="123" spans="1:15" s="69" customFormat="1" ht="17.25" customHeight="1" collapsed="1" x14ac:dyDescent="0.25">
      <c r="A123" s="70"/>
      <c r="B123" s="71" t="s">
        <v>12</v>
      </c>
      <c r="C123" s="140">
        <f>C106+C110</f>
        <v>80617812.5</v>
      </c>
      <c r="D123" s="140">
        <f t="shared" ref="D123:J123" si="14">D106+D110</f>
        <v>0</v>
      </c>
      <c r="E123" s="140">
        <f t="shared" si="14"/>
        <v>0</v>
      </c>
      <c r="F123" s="140">
        <f t="shared" si="14"/>
        <v>80617812.5</v>
      </c>
      <c r="G123" s="140">
        <f t="shared" si="14"/>
        <v>85293645.625</v>
      </c>
      <c r="H123" s="140">
        <f t="shared" si="14"/>
        <v>0</v>
      </c>
      <c r="I123" s="140">
        <f t="shared" si="14"/>
        <v>0</v>
      </c>
      <c r="J123" s="140">
        <f t="shared" si="14"/>
        <v>85293645.625</v>
      </c>
    </row>
    <row r="124" spans="1:15" ht="22.5" customHeight="1" x14ac:dyDescent="0.25">
      <c r="A124" s="89"/>
    </row>
    <row r="125" spans="1:15" ht="15.75" x14ac:dyDescent="0.25">
      <c r="A125" s="408" t="s">
        <v>315</v>
      </c>
      <c r="B125" s="408"/>
      <c r="C125" s="408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</row>
    <row r="126" spans="1:15" x14ac:dyDescent="0.25">
      <c r="A126" s="400" t="s">
        <v>110</v>
      </c>
      <c r="B126" s="400"/>
      <c r="C126" s="400"/>
      <c r="D126" s="400"/>
      <c r="E126" s="400"/>
      <c r="F126" s="400"/>
      <c r="G126" s="400"/>
      <c r="H126" s="400"/>
      <c r="I126" s="400"/>
      <c r="J126" s="400"/>
      <c r="K126" s="104"/>
    </row>
    <row r="127" spans="1:15" ht="15.75" customHeight="1" x14ac:dyDescent="0.25">
      <c r="A127" s="404" t="s">
        <v>160</v>
      </c>
      <c r="B127" s="404" t="s">
        <v>4</v>
      </c>
      <c r="C127" s="404" t="s">
        <v>246</v>
      </c>
      <c r="D127" s="404"/>
      <c r="E127" s="404"/>
      <c r="F127" s="404"/>
      <c r="G127" s="404" t="s">
        <v>310</v>
      </c>
      <c r="H127" s="404"/>
      <c r="I127" s="404"/>
      <c r="J127" s="404"/>
    </row>
    <row r="128" spans="1:15" ht="20.25" customHeight="1" x14ac:dyDescent="0.25">
      <c r="A128" s="404"/>
      <c r="B128" s="404"/>
      <c r="C128" s="178" t="s">
        <v>29</v>
      </c>
      <c r="D128" s="404" t="s">
        <v>37</v>
      </c>
      <c r="E128" s="406" t="s">
        <v>32</v>
      </c>
      <c r="F128" s="178" t="s">
        <v>33</v>
      </c>
      <c r="G128" s="178" t="s">
        <v>29</v>
      </c>
      <c r="H128" s="404" t="s">
        <v>37</v>
      </c>
      <c r="I128" s="406" t="s">
        <v>32</v>
      </c>
      <c r="J128" s="178" t="s">
        <v>33</v>
      </c>
    </row>
    <row r="129" spans="1:14" ht="13.5" customHeight="1" x14ac:dyDescent="0.25">
      <c r="A129" s="404"/>
      <c r="B129" s="404"/>
      <c r="C129" s="178" t="s">
        <v>30</v>
      </c>
      <c r="D129" s="404"/>
      <c r="E129" s="406"/>
      <c r="F129" s="178" t="s">
        <v>38</v>
      </c>
      <c r="G129" s="178" t="s">
        <v>30</v>
      </c>
      <c r="H129" s="404"/>
      <c r="I129" s="406"/>
      <c r="J129" s="178" t="s">
        <v>39</v>
      </c>
    </row>
    <row r="130" spans="1:14" ht="16.5" customHeight="1" x14ac:dyDescent="0.25">
      <c r="A130" s="178">
        <v>1</v>
      </c>
      <c r="B130" s="178">
        <f>A130+1</f>
        <v>2</v>
      </c>
      <c r="C130" s="178">
        <f t="shared" ref="C130:J130" si="15">B130+1</f>
        <v>3</v>
      </c>
      <c r="D130" s="178">
        <f t="shared" si="15"/>
        <v>4</v>
      </c>
      <c r="E130" s="178">
        <f t="shared" si="15"/>
        <v>5</v>
      </c>
      <c r="F130" s="178">
        <f t="shared" si="15"/>
        <v>6</v>
      </c>
      <c r="G130" s="178">
        <f t="shared" si="15"/>
        <v>7</v>
      </c>
      <c r="H130" s="178">
        <f t="shared" si="15"/>
        <v>8</v>
      </c>
      <c r="I130" s="178">
        <f t="shared" si="15"/>
        <v>9</v>
      </c>
      <c r="J130" s="178">
        <f t="shared" si="15"/>
        <v>10</v>
      </c>
    </row>
    <row r="131" spans="1:14" ht="21" customHeight="1" x14ac:dyDescent="0.25">
      <c r="A131" s="74"/>
      <c r="B131" s="74"/>
      <c r="C131" s="74"/>
      <c r="D131" s="74"/>
      <c r="E131" s="74"/>
      <c r="F131" s="74"/>
      <c r="G131" s="74"/>
      <c r="H131" s="74"/>
      <c r="I131" s="74"/>
      <c r="J131" s="74"/>
    </row>
    <row r="132" spans="1:14" hidden="1" x14ac:dyDescent="0.25">
      <c r="A132" s="74"/>
      <c r="B132" s="182"/>
      <c r="C132" s="70"/>
      <c r="D132" s="70"/>
      <c r="E132" s="70"/>
      <c r="F132" s="70"/>
      <c r="G132" s="70"/>
      <c r="H132" s="70"/>
      <c r="I132" s="70"/>
      <c r="J132" s="70"/>
    </row>
    <row r="133" spans="1:14" hidden="1" x14ac:dyDescent="0.25">
      <c r="A133" s="74"/>
      <c r="B133" s="182"/>
      <c r="C133" s="70"/>
      <c r="D133" s="70"/>
      <c r="E133" s="70"/>
      <c r="F133" s="70"/>
      <c r="G133" s="70"/>
      <c r="H133" s="70"/>
      <c r="I133" s="70"/>
      <c r="J133" s="70"/>
    </row>
    <row r="134" spans="1:14" hidden="1" x14ac:dyDescent="0.25">
      <c r="A134" s="74"/>
      <c r="B134" s="182" t="s">
        <v>11</v>
      </c>
      <c r="C134" s="70"/>
      <c r="D134" s="70"/>
      <c r="E134" s="70"/>
      <c r="F134" s="70"/>
      <c r="G134" s="70"/>
      <c r="H134" s="70"/>
      <c r="I134" s="70"/>
      <c r="J134" s="70"/>
    </row>
    <row r="135" spans="1:14" ht="18" customHeight="1" x14ac:dyDescent="0.25">
      <c r="A135" s="178"/>
      <c r="B135" s="74" t="s">
        <v>12</v>
      </c>
      <c r="C135" s="70"/>
      <c r="D135" s="70"/>
      <c r="E135" s="70"/>
      <c r="F135" s="70"/>
      <c r="G135" s="70"/>
      <c r="H135" s="70"/>
      <c r="I135" s="70"/>
      <c r="J135" s="70"/>
    </row>
    <row r="136" spans="1:14" ht="15.75" x14ac:dyDescent="0.25">
      <c r="A136" s="89"/>
    </row>
    <row r="137" spans="1:14" ht="20.25" customHeight="1" x14ac:dyDescent="0.25">
      <c r="A137" s="408" t="s">
        <v>113</v>
      </c>
      <c r="B137" s="408"/>
      <c r="C137" s="408"/>
      <c r="D137" s="408"/>
      <c r="E137" s="408"/>
      <c r="F137" s="408"/>
      <c r="G137" s="408"/>
      <c r="H137" s="408"/>
      <c r="I137" s="408"/>
      <c r="J137" s="408"/>
      <c r="K137" s="408"/>
      <c r="L137" s="408"/>
    </row>
    <row r="138" spans="1:14" ht="24" customHeight="1" x14ac:dyDescent="0.25">
      <c r="A138" s="408" t="s">
        <v>316</v>
      </c>
      <c r="B138" s="408"/>
      <c r="C138" s="408"/>
      <c r="D138" s="408"/>
      <c r="E138" s="408"/>
      <c r="F138" s="408"/>
      <c r="G138" s="408"/>
      <c r="H138" s="408"/>
      <c r="I138" s="408"/>
      <c r="J138" s="408"/>
      <c r="K138" s="408"/>
      <c r="L138" s="408"/>
    </row>
    <row r="139" spans="1:14" x14ac:dyDescent="0.25">
      <c r="A139" s="397" t="s">
        <v>115</v>
      </c>
      <c r="B139" s="397"/>
      <c r="C139" s="397"/>
      <c r="D139" s="397"/>
      <c r="E139" s="397"/>
      <c r="F139" s="397"/>
      <c r="G139" s="397"/>
      <c r="H139" s="397"/>
      <c r="I139" s="397"/>
      <c r="J139" s="397"/>
      <c r="K139" s="397"/>
      <c r="L139" s="397"/>
      <c r="M139" s="397"/>
      <c r="N139" s="397"/>
    </row>
    <row r="140" spans="1:14" ht="15.75" customHeight="1" x14ac:dyDescent="0.25">
      <c r="A140" s="363" t="s">
        <v>114</v>
      </c>
      <c r="B140" s="404" t="s">
        <v>4</v>
      </c>
      <c r="C140" s="404" t="s">
        <v>306</v>
      </c>
      <c r="D140" s="404"/>
      <c r="E140" s="404"/>
      <c r="F140" s="404"/>
      <c r="G140" s="404" t="s">
        <v>307</v>
      </c>
      <c r="H140" s="404"/>
      <c r="I140" s="404"/>
      <c r="J140" s="404"/>
      <c r="K140" s="404" t="s">
        <v>308</v>
      </c>
      <c r="L140" s="404"/>
      <c r="M140" s="404"/>
      <c r="N140" s="404"/>
    </row>
    <row r="141" spans="1:14" ht="20.25" customHeight="1" x14ac:dyDescent="0.25">
      <c r="A141" s="363"/>
      <c r="B141" s="404"/>
      <c r="C141" s="398" t="s">
        <v>46</v>
      </c>
      <c r="D141" s="404" t="s">
        <v>37</v>
      </c>
      <c r="E141" s="406" t="s">
        <v>32</v>
      </c>
      <c r="F141" s="178" t="s">
        <v>33</v>
      </c>
      <c r="G141" s="398" t="s">
        <v>46</v>
      </c>
      <c r="H141" s="404" t="s">
        <v>37</v>
      </c>
      <c r="I141" s="406" t="s">
        <v>32</v>
      </c>
      <c r="J141" s="178" t="s">
        <v>33</v>
      </c>
      <c r="K141" s="398" t="s">
        <v>46</v>
      </c>
      <c r="L141" s="404" t="s">
        <v>37</v>
      </c>
      <c r="M141" s="406" t="s">
        <v>32</v>
      </c>
      <c r="N141" s="178" t="s">
        <v>33</v>
      </c>
    </row>
    <row r="142" spans="1:14" ht="21" customHeight="1" x14ac:dyDescent="0.25">
      <c r="A142" s="363"/>
      <c r="B142" s="404"/>
      <c r="C142" s="399"/>
      <c r="D142" s="404"/>
      <c r="E142" s="406"/>
      <c r="F142" s="178" t="s">
        <v>38</v>
      </c>
      <c r="G142" s="399"/>
      <c r="H142" s="404"/>
      <c r="I142" s="406"/>
      <c r="J142" s="178" t="s">
        <v>39</v>
      </c>
      <c r="K142" s="399"/>
      <c r="L142" s="404"/>
      <c r="M142" s="406"/>
      <c r="N142" s="178" t="s">
        <v>40</v>
      </c>
    </row>
    <row r="143" spans="1:14" ht="17.25" customHeight="1" x14ac:dyDescent="0.25">
      <c r="A143" s="178">
        <v>1</v>
      </c>
      <c r="B143" s="178">
        <v>2</v>
      </c>
      <c r="C143" s="178">
        <v>3</v>
      </c>
      <c r="D143" s="178">
        <v>4</v>
      </c>
      <c r="E143" s="178">
        <v>5</v>
      </c>
      <c r="F143" s="178">
        <v>6</v>
      </c>
      <c r="G143" s="178">
        <v>7</v>
      </c>
      <c r="H143" s="178">
        <v>8</v>
      </c>
      <c r="I143" s="178">
        <v>9</v>
      </c>
      <c r="J143" s="178">
        <v>10</v>
      </c>
      <c r="K143" s="178">
        <v>11</v>
      </c>
      <c r="L143" s="178">
        <v>12</v>
      </c>
      <c r="M143" s="178">
        <v>13</v>
      </c>
      <c r="N143" s="178">
        <v>14</v>
      </c>
    </row>
    <row r="144" spans="1:14" ht="20.25" hidden="1" customHeight="1" x14ac:dyDescent="0.25">
      <c r="A144" s="70"/>
      <c r="B144" s="181" t="s">
        <v>227</v>
      </c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</row>
    <row r="145" spans="1:14" ht="29.25" customHeight="1" x14ac:dyDescent="0.25">
      <c r="A145" s="178">
        <v>1</v>
      </c>
      <c r="B145" s="255" t="s">
        <v>229</v>
      </c>
      <c r="C145" s="178"/>
      <c r="D145" s="346">
        <v>14822146</v>
      </c>
      <c r="E145" s="346">
        <v>14822146</v>
      </c>
      <c r="F145" s="346">
        <f>C145+D145</f>
        <v>14822146</v>
      </c>
      <c r="G145" s="256"/>
      <c r="H145" s="183">
        <v>38078369</v>
      </c>
      <c r="I145" s="183"/>
      <c r="J145" s="183">
        <f>G145+H145</f>
        <v>38078369</v>
      </c>
      <c r="K145" s="256"/>
      <c r="L145" s="268">
        <f>L84</f>
        <v>0</v>
      </c>
      <c r="M145" s="267">
        <f>L145</f>
        <v>0</v>
      </c>
      <c r="N145" s="267">
        <f>K145+L145</f>
        <v>0</v>
      </c>
    </row>
    <row r="146" spans="1:14" ht="29.25" customHeight="1" x14ac:dyDescent="0.25">
      <c r="A146" s="342">
        <v>2</v>
      </c>
      <c r="B146" s="344" t="s">
        <v>353</v>
      </c>
      <c r="C146" s="342"/>
      <c r="D146" s="346">
        <v>1075010</v>
      </c>
      <c r="E146" s="346">
        <v>1075010</v>
      </c>
      <c r="F146" s="346">
        <f t="shared" ref="F146:F147" si="16">C146+D146</f>
        <v>1075010</v>
      </c>
      <c r="G146" s="346"/>
      <c r="H146" s="346"/>
      <c r="I146" s="346"/>
      <c r="J146" s="346"/>
      <c r="K146" s="346"/>
      <c r="L146" s="346"/>
      <c r="M146" s="343"/>
      <c r="N146" s="343"/>
    </row>
    <row r="147" spans="1:14" ht="25.5" customHeight="1" x14ac:dyDescent="0.25">
      <c r="A147" s="64" t="s">
        <v>235</v>
      </c>
      <c r="B147" s="255" t="s">
        <v>255</v>
      </c>
      <c r="C147" s="256">
        <v>23829012</v>
      </c>
      <c r="D147" s="256"/>
      <c r="E147" s="256"/>
      <c r="F147" s="346">
        <f t="shared" si="16"/>
        <v>23829012</v>
      </c>
      <c r="G147" s="339">
        <v>68700000</v>
      </c>
      <c r="H147" s="256"/>
      <c r="I147" s="256"/>
      <c r="J147" s="256">
        <f t="shared" ref="J147" si="17">G147+H147</f>
        <v>68700000</v>
      </c>
      <c r="K147" s="256">
        <v>75343750</v>
      </c>
      <c r="L147" s="268"/>
      <c r="M147" s="267"/>
      <c r="N147" s="267">
        <f t="shared" ref="N147" si="18">K147+L147</f>
        <v>75343750</v>
      </c>
    </row>
    <row r="148" spans="1:14" ht="19.5" customHeight="1" x14ac:dyDescent="0.25">
      <c r="A148" s="178"/>
      <c r="B148" s="74" t="s">
        <v>12</v>
      </c>
      <c r="C148" s="140">
        <f>C147+C145+C146</f>
        <v>23829012</v>
      </c>
      <c r="D148" s="140">
        <f t="shared" ref="D148:F148" si="19">D147+D145+D146</f>
        <v>15897156</v>
      </c>
      <c r="E148" s="140">
        <f t="shared" si="19"/>
        <v>15897156</v>
      </c>
      <c r="F148" s="140">
        <f t="shared" si="19"/>
        <v>39726168</v>
      </c>
      <c r="G148" s="140">
        <f t="shared" ref="G148:N148" si="20">G147+G145</f>
        <v>68700000</v>
      </c>
      <c r="H148" s="140">
        <f t="shared" si="20"/>
        <v>38078369</v>
      </c>
      <c r="I148" s="140">
        <f t="shared" si="20"/>
        <v>0</v>
      </c>
      <c r="J148" s="140">
        <f t="shared" si="20"/>
        <v>106778369</v>
      </c>
      <c r="K148" s="140">
        <f t="shared" si="20"/>
        <v>75343750</v>
      </c>
      <c r="L148" s="140">
        <f t="shared" si="20"/>
        <v>0</v>
      </c>
      <c r="M148" s="140">
        <f t="shared" si="20"/>
        <v>0</v>
      </c>
      <c r="N148" s="140">
        <f t="shared" si="20"/>
        <v>75343750</v>
      </c>
    </row>
    <row r="149" spans="1:14" ht="24" customHeight="1" x14ac:dyDescent="0.25">
      <c r="A149" s="106"/>
    </row>
    <row r="150" spans="1:14" ht="1.5" customHeight="1" x14ac:dyDescent="0.25">
      <c r="A150" s="89"/>
    </row>
    <row r="151" spans="1:14" ht="21.75" customHeight="1" x14ac:dyDescent="0.25">
      <c r="A151" s="408" t="s">
        <v>317</v>
      </c>
      <c r="B151" s="408"/>
      <c r="C151" s="408"/>
      <c r="D151" s="408"/>
      <c r="E151" s="408"/>
      <c r="F151" s="408"/>
      <c r="G151" s="408"/>
      <c r="H151" s="408"/>
      <c r="I151" s="408"/>
      <c r="J151" s="408"/>
      <c r="K151" s="408"/>
      <c r="L151" s="408"/>
      <c r="M151" s="408"/>
      <c r="N151" s="408"/>
    </row>
    <row r="152" spans="1:14" x14ac:dyDescent="0.25">
      <c r="A152" s="397" t="s">
        <v>115</v>
      </c>
      <c r="B152" s="397"/>
      <c r="C152" s="397"/>
      <c r="D152" s="397"/>
      <c r="E152" s="397"/>
      <c r="F152" s="397"/>
      <c r="G152" s="397"/>
      <c r="H152" s="397"/>
      <c r="I152" s="397"/>
      <c r="J152" s="397"/>
    </row>
    <row r="153" spans="1:14" ht="15.75" customHeight="1" x14ac:dyDescent="0.25">
      <c r="A153" s="363" t="s">
        <v>116</v>
      </c>
      <c r="B153" s="404" t="s">
        <v>4</v>
      </c>
      <c r="C153" s="404" t="s">
        <v>246</v>
      </c>
      <c r="D153" s="404"/>
      <c r="E153" s="404"/>
      <c r="F153" s="404"/>
      <c r="G153" s="404" t="s">
        <v>310</v>
      </c>
      <c r="H153" s="404"/>
      <c r="I153" s="404"/>
      <c r="J153" s="404"/>
    </row>
    <row r="154" spans="1:14" ht="20.25" customHeight="1" x14ac:dyDescent="0.25">
      <c r="A154" s="363"/>
      <c r="B154" s="404"/>
      <c r="C154" s="398" t="s">
        <v>46</v>
      </c>
      <c r="D154" s="404" t="s">
        <v>37</v>
      </c>
      <c r="E154" s="406" t="s">
        <v>32</v>
      </c>
      <c r="F154" s="178" t="s">
        <v>33</v>
      </c>
      <c r="G154" s="398" t="s">
        <v>46</v>
      </c>
      <c r="H154" s="404" t="s">
        <v>37</v>
      </c>
      <c r="I154" s="406" t="s">
        <v>32</v>
      </c>
      <c r="J154" s="178" t="s">
        <v>33</v>
      </c>
    </row>
    <row r="155" spans="1:14" ht="20.25" customHeight="1" x14ac:dyDescent="0.25">
      <c r="A155" s="363"/>
      <c r="B155" s="404"/>
      <c r="C155" s="399"/>
      <c r="D155" s="404"/>
      <c r="E155" s="406"/>
      <c r="F155" s="178" t="s">
        <v>38</v>
      </c>
      <c r="G155" s="399"/>
      <c r="H155" s="404"/>
      <c r="I155" s="406"/>
      <c r="J155" s="178" t="s">
        <v>39</v>
      </c>
    </row>
    <row r="156" spans="1:14" ht="16.5" customHeight="1" x14ac:dyDescent="0.25">
      <c r="A156" s="178">
        <v>1</v>
      </c>
      <c r="B156" s="178">
        <v>2</v>
      </c>
      <c r="C156" s="178">
        <v>3</v>
      </c>
      <c r="D156" s="178">
        <v>4</v>
      </c>
      <c r="E156" s="178">
        <v>5</v>
      </c>
      <c r="F156" s="178">
        <v>6</v>
      </c>
      <c r="G156" s="178">
        <v>7</v>
      </c>
      <c r="H156" s="178">
        <v>8</v>
      </c>
      <c r="I156" s="178">
        <v>9</v>
      </c>
      <c r="J156" s="178">
        <v>10</v>
      </c>
    </row>
    <row r="157" spans="1:14" ht="21" customHeight="1" x14ac:dyDescent="0.25">
      <c r="A157" s="70">
        <v>1316030</v>
      </c>
      <c r="B157" s="181" t="s">
        <v>227</v>
      </c>
      <c r="C157" s="178"/>
      <c r="D157" s="178"/>
      <c r="E157" s="178"/>
      <c r="F157" s="178"/>
      <c r="G157" s="178"/>
      <c r="H157" s="178"/>
      <c r="I157" s="178"/>
      <c r="J157" s="178"/>
    </row>
    <row r="158" spans="1:14" ht="27" customHeight="1" x14ac:dyDescent="0.25">
      <c r="A158" s="178">
        <v>1</v>
      </c>
      <c r="B158" s="245" t="s">
        <v>229</v>
      </c>
      <c r="C158" s="183">
        <v>0</v>
      </c>
      <c r="D158" s="184">
        <f>D122</f>
        <v>0</v>
      </c>
      <c r="E158" s="184">
        <f>D158</f>
        <v>0</v>
      </c>
      <c r="F158" s="184">
        <f>E158</f>
        <v>0</v>
      </c>
      <c r="G158" s="184">
        <v>0</v>
      </c>
      <c r="H158" s="184">
        <f>H122</f>
        <v>0</v>
      </c>
      <c r="I158" s="184">
        <f>H158</f>
        <v>0</v>
      </c>
      <c r="J158" s="184">
        <f>H158</f>
        <v>0</v>
      </c>
    </row>
    <row r="159" spans="1:14" ht="27" customHeight="1" x14ac:dyDescent="0.25">
      <c r="A159" s="335">
        <v>2</v>
      </c>
      <c r="B159" s="337" t="s">
        <v>255</v>
      </c>
      <c r="C159" s="339">
        <f>C106</f>
        <v>80617812.5</v>
      </c>
      <c r="D159" s="338"/>
      <c r="E159" s="338"/>
      <c r="F159" s="338">
        <f>C159+D159</f>
        <v>80617812.5</v>
      </c>
      <c r="G159" s="338">
        <f>G106</f>
        <v>85293645.625</v>
      </c>
      <c r="H159" s="338"/>
      <c r="I159" s="338"/>
      <c r="J159" s="338">
        <f>G159+H159</f>
        <v>85293645.625</v>
      </c>
    </row>
    <row r="160" spans="1:14" ht="21" customHeight="1" x14ac:dyDescent="0.25">
      <c r="A160" s="178"/>
      <c r="B160" s="74" t="s">
        <v>12</v>
      </c>
      <c r="C160" s="140">
        <f>C159+C158</f>
        <v>80617812.5</v>
      </c>
      <c r="D160" s="140">
        <f t="shared" ref="D160:E160" si="21">D159+D158</f>
        <v>0</v>
      </c>
      <c r="E160" s="140">
        <f t="shared" si="21"/>
        <v>0</v>
      </c>
      <c r="F160" s="140">
        <f>C160+D160</f>
        <v>80617812.5</v>
      </c>
      <c r="G160" s="140">
        <f>G158+G159</f>
        <v>85293645.625</v>
      </c>
      <c r="H160" s="140">
        <f t="shared" ref="H160:J160" si="22">H158+H159</f>
        <v>0</v>
      </c>
      <c r="I160" s="140">
        <f t="shared" si="22"/>
        <v>0</v>
      </c>
      <c r="J160" s="140">
        <f t="shared" si="22"/>
        <v>85293645.625</v>
      </c>
    </row>
    <row r="161" spans="1:13" ht="18.75" customHeight="1" x14ac:dyDescent="0.25">
      <c r="A161" s="76"/>
      <c r="B161" s="85"/>
      <c r="C161" s="68"/>
      <c r="D161" s="68"/>
      <c r="E161" s="68"/>
      <c r="F161" s="68"/>
      <c r="G161" s="68"/>
      <c r="H161" s="68"/>
      <c r="I161" s="68"/>
      <c r="J161" s="68"/>
    </row>
    <row r="162" spans="1:13" ht="24.75" hidden="1" customHeight="1" x14ac:dyDescent="0.25">
      <c r="A162" s="107"/>
    </row>
    <row r="163" spans="1:13" ht="18.75" customHeight="1" x14ac:dyDescent="0.25">
      <c r="A163" s="407" t="s">
        <v>41</v>
      </c>
      <c r="B163" s="407"/>
      <c r="C163" s="407"/>
      <c r="D163" s="407"/>
      <c r="E163" s="407"/>
      <c r="F163" s="407"/>
      <c r="G163" s="407"/>
      <c r="H163" s="407"/>
      <c r="I163" s="407"/>
      <c r="J163" s="407"/>
      <c r="K163" s="407"/>
      <c r="L163" s="407"/>
    </row>
    <row r="164" spans="1:13" ht="18" customHeight="1" x14ac:dyDescent="0.25">
      <c r="A164" s="407" t="s">
        <v>318</v>
      </c>
      <c r="B164" s="407"/>
      <c r="C164" s="407"/>
      <c r="D164" s="407"/>
      <c r="E164" s="407"/>
      <c r="F164" s="407"/>
      <c r="G164" s="407"/>
      <c r="H164" s="407"/>
      <c r="I164" s="407"/>
      <c r="J164" s="407"/>
      <c r="K164" s="407"/>
      <c r="L164" s="108"/>
    </row>
    <row r="165" spans="1:13" ht="14.25" customHeight="1" x14ac:dyDescent="0.25">
      <c r="A165" s="102" t="s">
        <v>42</v>
      </c>
    </row>
    <row r="166" spans="1:13" ht="15.75" customHeight="1" x14ac:dyDescent="0.25">
      <c r="A166" s="363" t="s">
        <v>114</v>
      </c>
      <c r="B166" s="404" t="s">
        <v>43</v>
      </c>
      <c r="C166" s="404" t="s">
        <v>44</v>
      </c>
      <c r="D166" s="404" t="s">
        <v>45</v>
      </c>
      <c r="E166" s="404" t="s">
        <v>306</v>
      </c>
      <c r="F166" s="404"/>
      <c r="G166" s="404"/>
      <c r="H166" s="404" t="s">
        <v>307</v>
      </c>
      <c r="I166" s="404"/>
      <c r="J166" s="404"/>
      <c r="K166" s="405" t="s">
        <v>308</v>
      </c>
      <c r="L166" s="405"/>
      <c r="M166" s="405"/>
    </row>
    <row r="167" spans="1:13" ht="29.25" customHeight="1" x14ac:dyDescent="0.25">
      <c r="A167" s="363"/>
      <c r="B167" s="404"/>
      <c r="C167" s="404"/>
      <c r="D167" s="404"/>
      <c r="E167" s="178" t="s">
        <v>46</v>
      </c>
      <c r="F167" s="178" t="s">
        <v>37</v>
      </c>
      <c r="G167" s="178" t="s">
        <v>118</v>
      </c>
      <c r="H167" s="178" t="s">
        <v>46</v>
      </c>
      <c r="I167" s="178" t="s">
        <v>37</v>
      </c>
      <c r="J167" s="178" t="s">
        <v>119</v>
      </c>
      <c r="K167" s="178" t="s">
        <v>46</v>
      </c>
      <c r="L167" s="178" t="s">
        <v>37</v>
      </c>
      <c r="M167" s="229" t="s">
        <v>120</v>
      </c>
    </row>
    <row r="168" spans="1:13" x14ac:dyDescent="0.25">
      <c r="A168" s="178">
        <v>1</v>
      </c>
      <c r="B168" s="178">
        <v>2</v>
      </c>
      <c r="C168" s="178">
        <v>3</v>
      </c>
      <c r="D168" s="178">
        <v>4</v>
      </c>
      <c r="E168" s="178">
        <v>5</v>
      </c>
      <c r="F168" s="178">
        <f>E168+1</f>
        <v>6</v>
      </c>
      <c r="G168" s="178">
        <f t="shared" ref="G168:M168" si="23">F168+1</f>
        <v>7</v>
      </c>
      <c r="H168" s="178">
        <f t="shared" si="23"/>
        <v>8</v>
      </c>
      <c r="I168" s="178">
        <f t="shared" si="23"/>
        <v>9</v>
      </c>
      <c r="J168" s="178">
        <f t="shared" si="23"/>
        <v>10</v>
      </c>
      <c r="K168" s="178">
        <f t="shared" si="23"/>
        <v>11</v>
      </c>
      <c r="L168" s="178">
        <f t="shared" si="23"/>
        <v>12</v>
      </c>
      <c r="M168" s="178">
        <f t="shared" si="23"/>
        <v>13</v>
      </c>
    </row>
    <row r="169" spans="1:13" ht="23.25" hidden="1" customHeight="1" x14ac:dyDescent="0.25">
      <c r="A169" s="70">
        <v>1316030</v>
      </c>
      <c r="B169" s="181" t="s">
        <v>227</v>
      </c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</row>
    <row r="170" spans="1:13" ht="26.25" customHeight="1" x14ac:dyDescent="0.25">
      <c r="A170" s="434" t="s">
        <v>230</v>
      </c>
      <c r="B170" s="434"/>
      <c r="C170" s="434"/>
      <c r="D170" s="434"/>
      <c r="E170" s="434"/>
      <c r="F170" s="434"/>
      <c r="G170" s="434"/>
      <c r="H170" s="434"/>
      <c r="I170" s="434"/>
      <c r="J170" s="434"/>
      <c r="K170" s="434"/>
      <c r="L170" s="434"/>
      <c r="M170" s="434"/>
    </row>
    <row r="171" spans="1:13" ht="17.25" customHeight="1" x14ac:dyDescent="0.25">
      <c r="A171" s="64" t="s">
        <v>139</v>
      </c>
      <c r="B171" s="73" t="s">
        <v>47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110"/>
    </row>
    <row r="172" spans="1:13" ht="81" customHeight="1" x14ac:dyDescent="0.25">
      <c r="A172" s="64"/>
      <c r="B172" s="185" t="s">
        <v>144</v>
      </c>
      <c r="C172" s="78" t="s">
        <v>145</v>
      </c>
      <c r="D172" s="248" t="s">
        <v>359</v>
      </c>
      <c r="E172" s="111"/>
      <c r="F172" s="112">
        <v>14822146</v>
      </c>
      <c r="G172" s="112">
        <f>F172</f>
        <v>14822146</v>
      </c>
      <c r="H172" s="113"/>
      <c r="I172" s="112">
        <v>38078369</v>
      </c>
      <c r="J172" s="112">
        <f>I172</f>
        <v>38078369</v>
      </c>
      <c r="K172" s="111"/>
      <c r="L172" s="251">
        <f>L145</f>
        <v>0</v>
      </c>
      <c r="M172" s="252">
        <f>L172</f>
        <v>0</v>
      </c>
    </row>
    <row r="173" spans="1:13" ht="14.25" customHeight="1" x14ac:dyDescent="0.25">
      <c r="A173" s="64"/>
      <c r="B173" s="119" t="s">
        <v>231</v>
      </c>
      <c r="C173" s="70"/>
      <c r="D173" s="74"/>
      <c r="E173" s="70"/>
      <c r="F173" s="80"/>
      <c r="G173" s="79"/>
      <c r="H173" s="79"/>
      <c r="I173" s="79"/>
      <c r="J173" s="79"/>
      <c r="K173" s="70"/>
      <c r="L173" s="234"/>
      <c r="M173" s="235"/>
    </row>
    <row r="174" spans="1:13" ht="26.25" customHeight="1" x14ac:dyDescent="0.25">
      <c r="A174" s="64"/>
      <c r="B174" s="186" t="s">
        <v>339</v>
      </c>
      <c r="C174" s="177" t="s">
        <v>145</v>
      </c>
      <c r="D174" s="105" t="s">
        <v>232</v>
      </c>
      <c r="E174" s="114"/>
      <c r="F174" s="112">
        <v>10037909</v>
      </c>
      <c r="G174" s="112">
        <f t="shared" ref="G174:G196" si="24">F174</f>
        <v>10037909</v>
      </c>
      <c r="H174" s="79"/>
      <c r="I174" s="112">
        <v>20149984</v>
      </c>
      <c r="J174" s="112">
        <f t="shared" ref="J174:J196" si="25">I174</f>
        <v>20149984</v>
      </c>
      <c r="K174" s="70"/>
      <c r="L174" s="207"/>
      <c r="M174" s="249">
        <f>L174</f>
        <v>0</v>
      </c>
    </row>
    <row r="175" spans="1:13" ht="26.25" customHeight="1" x14ac:dyDescent="0.25">
      <c r="A175" s="64"/>
      <c r="B175" s="186" t="s">
        <v>338</v>
      </c>
      <c r="C175" s="336" t="s">
        <v>145</v>
      </c>
      <c r="D175" s="105" t="s">
        <v>232</v>
      </c>
      <c r="E175" s="114"/>
      <c r="F175" s="112"/>
      <c r="G175" s="112">
        <f t="shared" si="24"/>
        <v>0</v>
      </c>
      <c r="H175" s="334"/>
      <c r="I175" s="112">
        <v>1505735</v>
      </c>
      <c r="J175" s="112">
        <f t="shared" si="25"/>
        <v>1505735</v>
      </c>
      <c r="K175" s="70"/>
      <c r="L175" s="207"/>
      <c r="M175" s="249"/>
    </row>
    <row r="176" spans="1:13" ht="27.75" customHeight="1" x14ac:dyDescent="0.25">
      <c r="A176" s="64"/>
      <c r="B176" s="187" t="s">
        <v>233</v>
      </c>
      <c r="C176" s="177" t="s">
        <v>145</v>
      </c>
      <c r="D176" s="74" t="s">
        <v>232</v>
      </c>
      <c r="E176" s="115"/>
      <c r="F176" s="112">
        <v>3323395</v>
      </c>
      <c r="G176" s="112">
        <f t="shared" si="24"/>
        <v>3323395</v>
      </c>
      <c r="H176" s="79"/>
      <c r="I176" s="112">
        <v>10239270</v>
      </c>
      <c r="J176" s="112">
        <f t="shared" si="25"/>
        <v>10239270</v>
      </c>
      <c r="K176" s="70"/>
      <c r="L176" s="207"/>
      <c r="M176" s="249">
        <f t="shared" ref="M176:M196" si="26">L176</f>
        <v>0</v>
      </c>
    </row>
    <row r="177" spans="1:13" ht="27.75" customHeight="1" x14ac:dyDescent="0.25">
      <c r="A177" s="64"/>
      <c r="B177" s="187" t="s">
        <v>340</v>
      </c>
      <c r="C177" s="336" t="s">
        <v>145</v>
      </c>
      <c r="D177" s="337" t="s">
        <v>232</v>
      </c>
      <c r="E177" s="116"/>
      <c r="F177" s="112"/>
      <c r="G177" s="112">
        <f t="shared" si="24"/>
        <v>0</v>
      </c>
      <c r="H177" s="334"/>
      <c r="I177" s="112">
        <v>5083380</v>
      </c>
      <c r="J177" s="112">
        <f t="shared" si="25"/>
        <v>5083380</v>
      </c>
      <c r="K177" s="70"/>
      <c r="L177" s="207"/>
      <c r="M177" s="249"/>
    </row>
    <row r="178" spans="1:13" ht="33" customHeight="1" x14ac:dyDescent="0.25">
      <c r="A178" s="64"/>
      <c r="B178" s="187" t="s">
        <v>348</v>
      </c>
      <c r="C178" s="177" t="s">
        <v>145</v>
      </c>
      <c r="D178" s="109" t="s">
        <v>232</v>
      </c>
      <c r="E178" s="116"/>
      <c r="F178" s="112">
        <v>1460842</v>
      </c>
      <c r="G178" s="112">
        <f t="shared" si="24"/>
        <v>1460842</v>
      </c>
      <c r="H178" s="79"/>
      <c r="I178" s="112">
        <v>1100000</v>
      </c>
      <c r="J178" s="112">
        <f t="shared" si="25"/>
        <v>1100000</v>
      </c>
      <c r="K178" s="70"/>
      <c r="L178" s="207"/>
      <c r="M178" s="249">
        <f t="shared" si="26"/>
        <v>0</v>
      </c>
    </row>
    <row r="179" spans="1:13" ht="20.25" customHeight="1" x14ac:dyDescent="0.25">
      <c r="A179" s="64" t="s">
        <v>140</v>
      </c>
      <c r="B179" s="77" t="s">
        <v>48</v>
      </c>
      <c r="C179" s="111"/>
      <c r="D179" s="109"/>
      <c r="E179" s="116"/>
      <c r="F179" s="80"/>
      <c r="G179" s="79"/>
      <c r="H179" s="79"/>
      <c r="I179" s="80"/>
      <c r="J179" s="79"/>
      <c r="K179" s="70"/>
      <c r="L179" s="234"/>
      <c r="M179" s="235"/>
    </row>
    <row r="180" spans="1:13" ht="27" customHeight="1" x14ac:dyDescent="0.25">
      <c r="A180" s="71"/>
      <c r="B180" s="266" t="s">
        <v>341</v>
      </c>
      <c r="C180" s="244" t="s">
        <v>146</v>
      </c>
      <c r="D180" s="196" t="s">
        <v>239</v>
      </c>
      <c r="E180" s="117"/>
      <c r="F180" s="112">
        <v>19</v>
      </c>
      <c r="G180" s="112">
        <f t="shared" si="24"/>
        <v>19</v>
      </c>
      <c r="H180" s="80"/>
      <c r="I180" s="112">
        <v>16</v>
      </c>
      <c r="J180" s="112">
        <f t="shared" si="25"/>
        <v>16</v>
      </c>
      <c r="K180" s="71"/>
      <c r="L180" s="245"/>
      <c r="M180" s="250">
        <f t="shared" si="26"/>
        <v>0</v>
      </c>
    </row>
    <row r="181" spans="1:13" ht="27" customHeight="1" x14ac:dyDescent="0.25">
      <c r="A181" s="71"/>
      <c r="B181" s="347" t="s">
        <v>342</v>
      </c>
      <c r="C181" s="335" t="s">
        <v>146</v>
      </c>
      <c r="D181" s="196" t="s">
        <v>239</v>
      </c>
      <c r="E181" s="117"/>
      <c r="F181" s="112"/>
      <c r="G181" s="112">
        <f t="shared" si="24"/>
        <v>0</v>
      </c>
      <c r="H181" s="340"/>
      <c r="I181" s="112">
        <v>1</v>
      </c>
      <c r="J181" s="112">
        <f t="shared" si="25"/>
        <v>1</v>
      </c>
      <c r="K181" s="71"/>
      <c r="L181" s="337"/>
      <c r="M181" s="250"/>
    </row>
    <row r="182" spans="1:13" ht="24" customHeight="1" x14ac:dyDescent="0.25">
      <c r="A182" s="64"/>
      <c r="B182" s="185" t="s">
        <v>234</v>
      </c>
      <c r="C182" s="75" t="s">
        <v>146</v>
      </c>
      <c r="D182" s="196" t="s">
        <v>239</v>
      </c>
      <c r="E182" s="70"/>
      <c r="F182" s="79">
        <v>5</v>
      </c>
      <c r="G182" s="112">
        <f t="shared" si="24"/>
        <v>5</v>
      </c>
      <c r="H182" s="79"/>
      <c r="I182" s="79">
        <v>5</v>
      </c>
      <c r="J182" s="112">
        <f t="shared" si="25"/>
        <v>5</v>
      </c>
      <c r="K182" s="70"/>
      <c r="L182" s="245"/>
      <c r="M182" s="250">
        <f t="shared" si="26"/>
        <v>0</v>
      </c>
    </row>
    <row r="183" spans="1:13" ht="24" customHeight="1" x14ac:dyDescent="0.25">
      <c r="A183" s="64"/>
      <c r="B183" s="337" t="s">
        <v>344</v>
      </c>
      <c r="C183" s="335" t="s">
        <v>146</v>
      </c>
      <c r="D183" s="196" t="s">
        <v>239</v>
      </c>
      <c r="E183" s="70"/>
      <c r="F183" s="113"/>
      <c r="G183" s="112">
        <f t="shared" si="24"/>
        <v>0</v>
      </c>
      <c r="H183" s="334"/>
      <c r="I183" s="113">
        <v>5</v>
      </c>
      <c r="J183" s="112">
        <f t="shared" si="25"/>
        <v>5</v>
      </c>
      <c r="K183" s="70"/>
      <c r="L183" s="337"/>
      <c r="M183" s="250"/>
    </row>
    <row r="184" spans="1:13" ht="28.5" customHeight="1" x14ac:dyDescent="0.25">
      <c r="A184" s="64"/>
      <c r="B184" s="119" t="s">
        <v>343</v>
      </c>
      <c r="C184" s="335" t="s">
        <v>146</v>
      </c>
      <c r="D184" s="196" t="s">
        <v>239</v>
      </c>
      <c r="E184" s="70"/>
      <c r="F184" s="112">
        <v>2</v>
      </c>
      <c r="G184" s="112">
        <f t="shared" si="24"/>
        <v>2</v>
      </c>
      <c r="H184" s="79"/>
      <c r="I184" s="112">
        <v>1</v>
      </c>
      <c r="J184" s="112">
        <f t="shared" si="25"/>
        <v>1</v>
      </c>
      <c r="K184" s="70"/>
      <c r="L184" s="245"/>
      <c r="M184" s="250">
        <f t="shared" si="26"/>
        <v>0</v>
      </c>
    </row>
    <row r="185" spans="1:13" ht="17.25" customHeight="1" x14ac:dyDescent="0.25">
      <c r="A185" s="64" t="s">
        <v>235</v>
      </c>
      <c r="B185" s="188" t="s">
        <v>49</v>
      </c>
      <c r="C185" s="75"/>
      <c r="D185" s="196"/>
      <c r="E185" s="70"/>
      <c r="F185" s="81"/>
      <c r="G185" s="81"/>
      <c r="H185" s="79"/>
      <c r="I185" s="233"/>
      <c r="J185" s="81"/>
      <c r="K185" s="140"/>
      <c r="L185" s="246"/>
      <c r="M185" s="233"/>
    </row>
    <row r="186" spans="1:13" ht="24" customHeight="1" x14ac:dyDescent="0.25">
      <c r="A186" s="64"/>
      <c r="B186" s="119" t="s">
        <v>236</v>
      </c>
      <c r="C186" s="244" t="s">
        <v>145</v>
      </c>
      <c r="D186" s="196" t="s">
        <v>239</v>
      </c>
      <c r="E186" s="70"/>
      <c r="F186" s="112">
        <v>528311</v>
      </c>
      <c r="G186" s="112">
        <f t="shared" si="24"/>
        <v>528311</v>
      </c>
      <c r="H186" s="82"/>
      <c r="I186" s="112">
        <v>1259374</v>
      </c>
      <c r="J186" s="112">
        <f t="shared" si="25"/>
        <v>1259374</v>
      </c>
      <c r="K186" s="70"/>
      <c r="L186" s="207"/>
      <c r="M186" s="250">
        <f t="shared" si="26"/>
        <v>0</v>
      </c>
    </row>
    <row r="187" spans="1:13" ht="24" customHeight="1" x14ac:dyDescent="0.25">
      <c r="A187" s="64"/>
      <c r="B187" s="119" t="s">
        <v>345</v>
      </c>
      <c r="C187" s="335" t="s">
        <v>145</v>
      </c>
      <c r="D187" s="196" t="s">
        <v>239</v>
      </c>
      <c r="E187" s="70"/>
      <c r="F187" s="112"/>
      <c r="G187" s="112">
        <f t="shared" si="24"/>
        <v>0</v>
      </c>
      <c r="H187" s="82"/>
      <c r="I187" s="112">
        <v>1505735</v>
      </c>
      <c r="J187" s="112">
        <f t="shared" si="25"/>
        <v>1505735</v>
      </c>
      <c r="K187" s="70"/>
      <c r="L187" s="207"/>
      <c r="M187" s="250"/>
    </row>
    <row r="188" spans="1:13" ht="25.5" customHeight="1" x14ac:dyDescent="0.25">
      <c r="A188" s="64"/>
      <c r="B188" s="119" t="s">
        <v>237</v>
      </c>
      <c r="C188" s="244" t="s">
        <v>145</v>
      </c>
      <c r="D188" s="196" t="s">
        <v>239</v>
      </c>
      <c r="E188" s="70"/>
      <c r="F188" s="112">
        <v>664679</v>
      </c>
      <c r="G188" s="112">
        <f t="shared" si="24"/>
        <v>664679</v>
      </c>
      <c r="H188" s="82"/>
      <c r="I188" s="112">
        <v>2047854</v>
      </c>
      <c r="J188" s="112">
        <f t="shared" si="25"/>
        <v>2047854</v>
      </c>
      <c r="K188" s="70"/>
      <c r="L188" s="207"/>
      <c r="M188" s="250">
        <f t="shared" si="26"/>
        <v>0</v>
      </c>
    </row>
    <row r="189" spans="1:13" ht="25.5" customHeight="1" x14ac:dyDescent="0.25">
      <c r="A189" s="64"/>
      <c r="B189" s="119" t="s">
        <v>346</v>
      </c>
      <c r="C189" s="335" t="s">
        <v>145</v>
      </c>
      <c r="D189" s="196" t="s">
        <v>239</v>
      </c>
      <c r="E189" s="70"/>
      <c r="F189" s="112"/>
      <c r="G189" s="112">
        <f t="shared" si="24"/>
        <v>0</v>
      </c>
      <c r="H189" s="82"/>
      <c r="I189" s="112">
        <v>1016676</v>
      </c>
      <c r="J189" s="112">
        <f t="shared" si="25"/>
        <v>1016676</v>
      </c>
      <c r="K189" s="70"/>
      <c r="L189" s="207"/>
      <c r="M189" s="250"/>
    </row>
    <row r="190" spans="1:13" ht="24.75" customHeight="1" x14ac:dyDescent="0.25">
      <c r="A190" s="64"/>
      <c r="B190" s="119" t="s">
        <v>347</v>
      </c>
      <c r="C190" s="244" t="s">
        <v>145</v>
      </c>
      <c r="D190" s="196" t="s">
        <v>239</v>
      </c>
      <c r="E190" s="70"/>
      <c r="F190" s="112">
        <v>730421</v>
      </c>
      <c r="G190" s="112">
        <f t="shared" si="24"/>
        <v>730421</v>
      </c>
      <c r="H190" s="82"/>
      <c r="I190" s="112">
        <v>1100000</v>
      </c>
      <c r="J190" s="112">
        <f t="shared" si="25"/>
        <v>1100000</v>
      </c>
      <c r="K190" s="70"/>
      <c r="L190" s="207"/>
      <c r="M190" s="250">
        <f t="shared" si="26"/>
        <v>0</v>
      </c>
    </row>
    <row r="191" spans="1:13" ht="17.25" customHeight="1" x14ac:dyDescent="0.25">
      <c r="A191" s="70">
        <v>4</v>
      </c>
      <c r="B191" s="188" t="s">
        <v>50</v>
      </c>
      <c r="C191" s="75"/>
      <c r="D191" s="70"/>
      <c r="E191" s="70"/>
      <c r="F191" s="82"/>
      <c r="G191" s="112"/>
      <c r="H191" s="82"/>
      <c r="I191" s="82"/>
      <c r="J191" s="82"/>
      <c r="K191" s="70"/>
      <c r="L191" s="245"/>
      <c r="M191" s="253"/>
    </row>
    <row r="192" spans="1:13" ht="29.25" customHeight="1" x14ac:dyDescent="0.25">
      <c r="A192" s="70"/>
      <c r="B192" s="119" t="s">
        <v>349</v>
      </c>
      <c r="C192" s="244" t="s">
        <v>147</v>
      </c>
      <c r="D192" s="196" t="s">
        <v>243</v>
      </c>
      <c r="E192" s="70"/>
      <c r="F192" s="112">
        <v>100</v>
      </c>
      <c r="G192" s="112">
        <f t="shared" si="24"/>
        <v>100</v>
      </c>
      <c r="H192" s="82"/>
      <c r="I192" s="112">
        <v>100</v>
      </c>
      <c r="J192" s="112">
        <f t="shared" si="25"/>
        <v>100</v>
      </c>
      <c r="K192" s="70"/>
      <c r="L192" s="245"/>
      <c r="M192" s="250">
        <f t="shared" si="26"/>
        <v>0</v>
      </c>
    </row>
    <row r="193" spans="1:13" ht="29.25" customHeight="1" x14ac:dyDescent="0.25">
      <c r="A193" s="70"/>
      <c r="B193" s="119" t="s">
        <v>350</v>
      </c>
      <c r="C193" s="335" t="s">
        <v>147</v>
      </c>
      <c r="D193" s="196" t="s">
        <v>243</v>
      </c>
      <c r="E193" s="70"/>
      <c r="F193" s="112"/>
      <c r="G193" s="112">
        <f t="shared" si="24"/>
        <v>0</v>
      </c>
      <c r="H193" s="82"/>
      <c r="I193" s="112">
        <v>100</v>
      </c>
      <c r="J193" s="112">
        <f t="shared" si="25"/>
        <v>100</v>
      </c>
      <c r="K193" s="70"/>
      <c r="L193" s="337"/>
      <c r="M193" s="250"/>
    </row>
    <row r="194" spans="1:13" ht="41.25" customHeight="1" x14ac:dyDescent="0.25">
      <c r="A194" s="70"/>
      <c r="B194" s="119" t="s">
        <v>238</v>
      </c>
      <c r="C194" s="244" t="s">
        <v>147</v>
      </c>
      <c r="D194" s="196" t="s">
        <v>243</v>
      </c>
      <c r="E194" s="70"/>
      <c r="F194" s="112">
        <v>100</v>
      </c>
      <c r="G194" s="112">
        <f t="shared" si="24"/>
        <v>100</v>
      </c>
      <c r="H194" s="82"/>
      <c r="I194" s="112">
        <v>100</v>
      </c>
      <c r="J194" s="112">
        <f t="shared" si="25"/>
        <v>100</v>
      </c>
      <c r="K194" s="70"/>
      <c r="L194" s="245"/>
      <c r="M194" s="250">
        <f t="shared" si="26"/>
        <v>0</v>
      </c>
    </row>
    <row r="195" spans="1:13" ht="26.25" customHeight="1" x14ac:dyDescent="0.25">
      <c r="A195" s="70"/>
      <c r="B195" s="119" t="s">
        <v>351</v>
      </c>
      <c r="C195" s="335" t="s">
        <v>147</v>
      </c>
      <c r="D195" s="196" t="s">
        <v>243</v>
      </c>
      <c r="E195" s="70"/>
      <c r="F195" s="112"/>
      <c r="G195" s="112">
        <f t="shared" si="24"/>
        <v>0</v>
      </c>
      <c r="H195" s="82"/>
      <c r="I195" s="112">
        <v>100</v>
      </c>
      <c r="J195" s="112">
        <f t="shared" si="25"/>
        <v>100</v>
      </c>
      <c r="K195" s="70"/>
      <c r="L195" s="337"/>
      <c r="M195" s="250"/>
    </row>
    <row r="196" spans="1:13" ht="26.25" customHeight="1" x14ac:dyDescent="0.25">
      <c r="A196" s="70"/>
      <c r="B196" s="119" t="s">
        <v>352</v>
      </c>
      <c r="C196" s="75" t="s">
        <v>147</v>
      </c>
      <c r="D196" s="196" t="s">
        <v>243</v>
      </c>
      <c r="E196" s="70"/>
      <c r="F196" s="79">
        <v>100</v>
      </c>
      <c r="G196" s="112">
        <f t="shared" si="24"/>
        <v>100</v>
      </c>
      <c r="H196" s="79"/>
      <c r="I196" s="112">
        <v>100</v>
      </c>
      <c r="J196" s="112">
        <f t="shared" si="25"/>
        <v>100</v>
      </c>
      <c r="K196" s="70"/>
      <c r="L196" s="245"/>
      <c r="M196" s="250">
        <f t="shared" si="26"/>
        <v>0</v>
      </c>
    </row>
    <row r="197" spans="1:13" ht="26.25" customHeight="1" x14ac:dyDescent="0.25">
      <c r="A197" s="440" t="s">
        <v>354</v>
      </c>
      <c r="B197" s="441"/>
      <c r="C197" s="441"/>
      <c r="D197" s="441"/>
      <c r="E197" s="441"/>
      <c r="F197" s="441"/>
      <c r="G197" s="441"/>
      <c r="H197" s="441"/>
      <c r="I197" s="441"/>
      <c r="J197" s="441"/>
      <c r="K197" s="441"/>
      <c r="L197" s="441"/>
      <c r="M197" s="442"/>
    </row>
    <row r="198" spans="1:13" ht="26.25" customHeight="1" x14ac:dyDescent="0.25">
      <c r="A198" s="64" t="s">
        <v>139</v>
      </c>
      <c r="B198" s="73" t="s">
        <v>47</v>
      </c>
      <c r="C198" s="342"/>
      <c r="D198" s="196"/>
      <c r="E198" s="70"/>
      <c r="F198" s="341"/>
      <c r="G198" s="341"/>
      <c r="H198" s="341"/>
      <c r="I198" s="81"/>
      <c r="J198" s="81"/>
      <c r="K198" s="70"/>
      <c r="L198" s="344"/>
      <c r="M198" s="250"/>
    </row>
    <row r="199" spans="1:13" ht="81" customHeight="1" x14ac:dyDescent="0.25">
      <c r="A199" s="70"/>
      <c r="B199" s="72" t="s">
        <v>355</v>
      </c>
      <c r="C199" s="342" t="s">
        <v>145</v>
      </c>
      <c r="D199" s="248" t="s">
        <v>359</v>
      </c>
      <c r="E199" s="70"/>
      <c r="F199" s="81">
        <v>1075011</v>
      </c>
      <c r="G199" s="81">
        <f>F199</f>
        <v>1075011</v>
      </c>
      <c r="H199" s="341"/>
      <c r="I199" s="81"/>
      <c r="J199" s="81"/>
      <c r="K199" s="70"/>
      <c r="L199" s="344"/>
      <c r="M199" s="250"/>
    </row>
    <row r="200" spans="1:13" ht="26.25" customHeight="1" x14ac:dyDescent="0.25">
      <c r="A200" s="64" t="s">
        <v>140</v>
      </c>
      <c r="B200" s="77" t="s">
        <v>48</v>
      </c>
      <c r="C200" s="342"/>
      <c r="D200" s="196"/>
      <c r="E200" s="70"/>
      <c r="F200" s="341"/>
      <c r="G200" s="341"/>
      <c r="H200" s="341"/>
      <c r="I200" s="81"/>
      <c r="J200" s="81"/>
      <c r="K200" s="70"/>
      <c r="L200" s="344"/>
      <c r="M200" s="250"/>
    </row>
    <row r="201" spans="1:13" ht="26.25" customHeight="1" x14ac:dyDescent="0.25">
      <c r="A201" s="70"/>
      <c r="B201" s="72" t="s">
        <v>356</v>
      </c>
      <c r="C201" s="342" t="s">
        <v>146</v>
      </c>
      <c r="D201" s="196" t="s">
        <v>239</v>
      </c>
      <c r="E201" s="70"/>
      <c r="F201" s="341">
        <v>1</v>
      </c>
      <c r="G201" s="341">
        <f>F201</f>
        <v>1</v>
      </c>
      <c r="H201" s="341"/>
      <c r="I201" s="81"/>
      <c r="J201" s="81"/>
      <c r="K201" s="70"/>
      <c r="L201" s="344"/>
      <c r="M201" s="250"/>
    </row>
    <row r="202" spans="1:13" ht="20.25" customHeight="1" x14ac:dyDescent="0.25">
      <c r="A202" s="64" t="s">
        <v>235</v>
      </c>
      <c r="B202" s="188" t="s">
        <v>49</v>
      </c>
      <c r="C202" s="342"/>
      <c r="D202" s="196"/>
      <c r="E202" s="70"/>
      <c r="F202" s="341"/>
      <c r="G202" s="341"/>
      <c r="H202" s="341"/>
      <c r="I202" s="81"/>
      <c r="J202" s="81"/>
      <c r="K202" s="70"/>
      <c r="L202" s="344"/>
      <c r="M202" s="250"/>
    </row>
    <row r="203" spans="1:13" ht="23.25" customHeight="1" x14ac:dyDescent="0.25">
      <c r="A203" s="70"/>
      <c r="B203" s="72" t="s">
        <v>357</v>
      </c>
      <c r="C203" s="342" t="s">
        <v>145</v>
      </c>
      <c r="D203" s="196" t="s">
        <v>239</v>
      </c>
      <c r="E203" s="70"/>
      <c r="F203" s="81">
        <v>1075011</v>
      </c>
      <c r="G203" s="341">
        <f>F203</f>
        <v>1075011</v>
      </c>
      <c r="H203" s="341"/>
      <c r="I203" s="81"/>
      <c r="J203" s="81"/>
      <c r="K203" s="70"/>
      <c r="L203" s="344"/>
      <c r="M203" s="250"/>
    </row>
    <row r="204" spans="1:13" ht="18" customHeight="1" x14ac:dyDescent="0.25">
      <c r="A204" s="70">
        <v>4</v>
      </c>
      <c r="B204" s="188" t="s">
        <v>50</v>
      </c>
      <c r="C204" s="342"/>
      <c r="D204" s="196"/>
      <c r="E204" s="70"/>
      <c r="F204" s="341"/>
      <c r="G204" s="341"/>
      <c r="H204" s="341"/>
      <c r="I204" s="81"/>
      <c r="J204" s="81"/>
      <c r="K204" s="70"/>
      <c r="L204" s="344"/>
      <c r="M204" s="250"/>
    </row>
    <row r="205" spans="1:13" ht="26.25" customHeight="1" x14ac:dyDescent="0.25">
      <c r="A205" s="70"/>
      <c r="B205" s="72" t="s">
        <v>358</v>
      </c>
      <c r="C205" s="342" t="s">
        <v>147</v>
      </c>
      <c r="D205" s="196" t="s">
        <v>239</v>
      </c>
      <c r="E205" s="70"/>
      <c r="F205" s="341">
        <v>100</v>
      </c>
      <c r="G205" s="341">
        <f>F205</f>
        <v>100</v>
      </c>
      <c r="H205" s="341"/>
      <c r="I205" s="81"/>
      <c r="J205" s="81"/>
      <c r="K205" s="70"/>
      <c r="L205" s="344"/>
      <c r="M205" s="250"/>
    </row>
    <row r="206" spans="1:13" ht="26.25" customHeight="1" x14ac:dyDescent="0.25">
      <c r="A206" s="401" t="s">
        <v>256</v>
      </c>
      <c r="B206" s="402"/>
      <c r="C206" s="402"/>
      <c r="D206" s="402"/>
      <c r="E206" s="402"/>
      <c r="F206" s="402"/>
      <c r="G206" s="402"/>
      <c r="H206" s="402"/>
      <c r="I206" s="402"/>
      <c r="J206" s="402"/>
      <c r="K206" s="402"/>
      <c r="L206" s="402"/>
      <c r="M206" s="403"/>
    </row>
    <row r="207" spans="1:13" ht="26.25" customHeight="1" x14ac:dyDescent="0.25">
      <c r="A207" s="70">
        <v>1</v>
      </c>
      <c r="B207" s="73" t="s">
        <v>47</v>
      </c>
      <c r="C207" s="265"/>
      <c r="D207" s="196"/>
      <c r="E207" s="70"/>
      <c r="F207" s="258"/>
      <c r="G207" s="258"/>
      <c r="H207" s="258"/>
      <c r="I207" s="81"/>
      <c r="J207" s="81"/>
      <c r="K207" s="70"/>
      <c r="L207" s="266"/>
      <c r="M207" s="250"/>
    </row>
    <row r="208" spans="1:13" ht="78.75" customHeight="1" x14ac:dyDescent="0.25">
      <c r="A208" s="70"/>
      <c r="B208" s="72" t="s">
        <v>257</v>
      </c>
      <c r="C208" s="265" t="s">
        <v>145</v>
      </c>
      <c r="D208" s="248" t="s">
        <v>359</v>
      </c>
      <c r="E208" s="346">
        <v>23829012</v>
      </c>
      <c r="F208" s="81"/>
      <c r="G208" s="81">
        <f>E208+F208</f>
        <v>23829012</v>
      </c>
      <c r="H208" s="339">
        <v>68700000</v>
      </c>
      <c r="I208" s="81"/>
      <c r="J208" s="81">
        <f>H208</f>
        <v>68700000</v>
      </c>
      <c r="K208" s="268">
        <v>75343750</v>
      </c>
      <c r="L208" s="266"/>
      <c r="M208" s="249">
        <f>K208</f>
        <v>75343750</v>
      </c>
    </row>
    <row r="209" spans="1:13" ht="35.25" customHeight="1" x14ac:dyDescent="0.25">
      <c r="A209" s="70"/>
      <c r="B209" s="72" t="s">
        <v>258</v>
      </c>
      <c r="C209" s="265" t="s">
        <v>145</v>
      </c>
      <c r="D209" s="196" t="s">
        <v>361</v>
      </c>
      <c r="E209" s="346">
        <v>10619991</v>
      </c>
      <c r="F209" s="81"/>
      <c r="G209" s="81">
        <f t="shared" ref="G209:G219" si="27">E209+F209</f>
        <v>10619991</v>
      </c>
      <c r="H209" s="339">
        <v>25732990</v>
      </c>
      <c r="I209" s="81"/>
      <c r="J209" s="81">
        <f t="shared" ref="J209:J219" si="28">H209</f>
        <v>25732990</v>
      </c>
      <c r="K209" s="268">
        <v>31223738</v>
      </c>
      <c r="L209" s="266"/>
      <c r="M209" s="249">
        <f t="shared" ref="M209:M210" si="29">K209</f>
        <v>31223738</v>
      </c>
    </row>
    <row r="210" spans="1:13" ht="37.5" customHeight="1" x14ac:dyDescent="0.25">
      <c r="A210" s="70"/>
      <c r="B210" s="72" t="s">
        <v>259</v>
      </c>
      <c r="C210" s="265" t="s">
        <v>145</v>
      </c>
      <c r="D210" s="196" t="s">
        <v>361</v>
      </c>
      <c r="E210" s="346">
        <v>13209021</v>
      </c>
      <c r="F210" s="81"/>
      <c r="G210" s="81">
        <f t="shared" si="27"/>
        <v>13209021</v>
      </c>
      <c r="H210" s="339">
        <v>42967010</v>
      </c>
      <c r="I210" s="81"/>
      <c r="J210" s="81">
        <f t="shared" si="28"/>
        <v>42967010</v>
      </c>
      <c r="K210" s="339">
        <v>44120012</v>
      </c>
      <c r="L210" s="266"/>
      <c r="M210" s="249">
        <f t="shared" si="29"/>
        <v>44120012</v>
      </c>
    </row>
    <row r="211" spans="1:13" ht="18" customHeight="1" x14ac:dyDescent="0.25">
      <c r="A211" s="70">
        <v>2</v>
      </c>
      <c r="B211" s="77" t="s">
        <v>48</v>
      </c>
      <c r="C211" s="265"/>
      <c r="D211" s="196"/>
      <c r="E211" s="70"/>
      <c r="F211" s="258"/>
      <c r="G211" s="81"/>
      <c r="H211" s="258"/>
      <c r="I211" s="81"/>
      <c r="J211" s="81"/>
      <c r="K211" s="70"/>
      <c r="L211" s="266"/>
      <c r="M211" s="250"/>
    </row>
    <row r="212" spans="1:13" ht="38.25" customHeight="1" x14ac:dyDescent="0.25">
      <c r="A212" s="70"/>
      <c r="B212" s="72" t="s">
        <v>260</v>
      </c>
      <c r="C212" s="280" t="s">
        <v>266</v>
      </c>
      <c r="D212" s="196" t="s">
        <v>361</v>
      </c>
      <c r="E212" s="342">
        <v>26334</v>
      </c>
      <c r="F212" s="258"/>
      <c r="G212" s="81">
        <f t="shared" si="27"/>
        <v>26334</v>
      </c>
      <c r="H212" s="81">
        <v>26334</v>
      </c>
      <c r="I212" s="81"/>
      <c r="J212" s="81">
        <f t="shared" si="28"/>
        <v>26334</v>
      </c>
      <c r="K212" s="268">
        <v>26810</v>
      </c>
      <c r="L212" s="266"/>
      <c r="M212" s="249">
        <f t="shared" ref="M212:M213" si="30">K212</f>
        <v>26810</v>
      </c>
    </row>
    <row r="213" spans="1:13" ht="35.25" customHeight="1" x14ac:dyDescent="0.25">
      <c r="A213" s="70"/>
      <c r="B213" s="72" t="s">
        <v>261</v>
      </c>
      <c r="C213" s="280" t="s">
        <v>267</v>
      </c>
      <c r="D213" s="196" t="s">
        <v>361</v>
      </c>
      <c r="E213" s="342">
        <v>2064.248</v>
      </c>
      <c r="F213" s="258"/>
      <c r="G213" s="284">
        <f t="shared" si="27"/>
        <v>2064.248</v>
      </c>
      <c r="H213" s="285">
        <v>6869.5479999999998</v>
      </c>
      <c r="I213" s="81"/>
      <c r="J213" s="284">
        <f t="shared" si="28"/>
        <v>6869.5479999999998</v>
      </c>
      <c r="K213" s="285">
        <v>5620.424</v>
      </c>
      <c r="L213" s="266"/>
      <c r="M213" s="352">
        <f t="shared" si="30"/>
        <v>5620.424</v>
      </c>
    </row>
    <row r="214" spans="1:13" ht="20.25" customHeight="1" x14ac:dyDescent="0.25">
      <c r="A214" s="70">
        <v>3</v>
      </c>
      <c r="B214" s="278" t="s">
        <v>49</v>
      </c>
      <c r="C214" s="265"/>
      <c r="D214" s="196"/>
      <c r="E214" s="70"/>
      <c r="F214" s="258"/>
      <c r="G214" s="81"/>
      <c r="H214" s="258"/>
      <c r="I214" s="81"/>
      <c r="J214" s="81"/>
      <c r="K214" s="70"/>
      <c r="L214" s="266"/>
      <c r="M214" s="249"/>
    </row>
    <row r="215" spans="1:13" ht="26.25" customHeight="1" x14ac:dyDescent="0.25">
      <c r="A215" s="70"/>
      <c r="B215" s="72" t="s">
        <v>262</v>
      </c>
      <c r="C215" s="281" t="s">
        <v>268</v>
      </c>
      <c r="D215" s="196" t="s">
        <v>239</v>
      </c>
      <c r="E215" s="349">
        <v>403.28</v>
      </c>
      <c r="F215" s="258"/>
      <c r="G215" s="284">
        <f t="shared" si="27"/>
        <v>403.28</v>
      </c>
      <c r="H215" s="258">
        <v>977.18</v>
      </c>
      <c r="I215" s="81"/>
      <c r="J215" s="283">
        <f t="shared" si="28"/>
        <v>977.18</v>
      </c>
      <c r="K215" s="265">
        <v>1164.6300000000001</v>
      </c>
      <c r="L215" s="266"/>
      <c r="M215" s="353">
        <f t="shared" ref="M215:M216" si="31">K215</f>
        <v>1164.6300000000001</v>
      </c>
    </row>
    <row r="216" spans="1:13" ht="26.25" customHeight="1" x14ac:dyDescent="0.25">
      <c r="A216" s="70"/>
      <c r="B216" s="72" t="s">
        <v>263</v>
      </c>
      <c r="C216" s="281" t="s">
        <v>268</v>
      </c>
      <c r="D216" s="196" t="s">
        <v>239</v>
      </c>
      <c r="E216" s="342">
        <v>6398.95</v>
      </c>
      <c r="F216" s="258"/>
      <c r="G216" s="283">
        <f t="shared" si="27"/>
        <v>6398.95</v>
      </c>
      <c r="H216" s="240">
        <v>6254.71</v>
      </c>
      <c r="I216" s="81"/>
      <c r="J216" s="283">
        <f t="shared" si="28"/>
        <v>6254.71</v>
      </c>
      <c r="K216" s="240">
        <v>7849.94</v>
      </c>
      <c r="L216" s="266"/>
      <c r="M216" s="353">
        <f t="shared" si="31"/>
        <v>7849.94</v>
      </c>
    </row>
    <row r="217" spans="1:13" ht="21.75" customHeight="1" x14ac:dyDescent="0.25">
      <c r="A217" s="70">
        <v>4</v>
      </c>
      <c r="B217" s="279" t="s">
        <v>50</v>
      </c>
      <c r="C217" s="265"/>
      <c r="D217" s="196"/>
      <c r="E217" s="70"/>
      <c r="F217" s="258"/>
      <c r="G217" s="81"/>
      <c r="H217" s="258"/>
      <c r="I217" s="81"/>
      <c r="J217" s="81"/>
      <c r="K217" s="70"/>
      <c r="L217" s="266"/>
      <c r="M217" s="249"/>
    </row>
    <row r="218" spans="1:13" ht="26.25" customHeight="1" x14ac:dyDescent="0.25">
      <c r="A218" s="70"/>
      <c r="B218" s="72" t="s">
        <v>264</v>
      </c>
      <c r="C218" s="265" t="s">
        <v>147</v>
      </c>
      <c r="D218" s="196" t="s">
        <v>239</v>
      </c>
      <c r="E218" s="342">
        <v>120.6</v>
      </c>
      <c r="F218" s="258"/>
      <c r="G218" s="282">
        <f t="shared" si="27"/>
        <v>120.6</v>
      </c>
      <c r="H218" s="258">
        <v>126.7</v>
      </c>
      <c r="I218" s="81"/>
      <c r="J218" s="282">
        <f t="shared" si="28"/>
        <v>126.7</v>
      </c>
      <c r="K218" s="265">
        <v>119.2</v>
      </c>
      <c r="L218" s="266"/>
      <c r="M218" s="354">
        <f t="shared" ref="M218:M219" si="32">K218</f>
        <v>119.2</v>
      </c>
    </row>
    <row r="219" spans="1:13" ht="27.75" customHeight="1" x14ac:dyDescent="0.25">
      <c r="A219" s="70"/>
      <c r="B219" s="72" t="s">
        <v>265</v>
      </c>
      <c r="C219" s="265" t="s">
        <v>147</v>
      </c>
      <c r="D219" s="196" t="s">
        <v>239</v>
      </c>
      <c r="E219" s="342">
        <v>58.9</v>
      </c>
      <c r="F219" s="341"/>
      <c r="G219" s="282">
        <f t="shared" si="27"/>
        <v>58.9</v>
      </c>
      <c r="H219" s="243">
        <v>116.6</v>
      </c>
      <c r="I219" s="81"/>
      <c r="J219" s="282">
        <f t="shared" si="28"/>
        <v>116.6</v>
      </c>
      <c r="K219" s="265">
        <v>81.8</v>
      </c>
      <c r="L219" s="245"/>
      <c r="M219" s="354">
        <f t="shared" si="32"/>
        <v>81.8</v>
      </c>
    </row>
    <row r="220" spans="1:13" ht="13.5" customHeight="1" x14ac:dyDescent="0.25">
      <c r="A220" s="67"/>
      <c r="B220" s="123"/>
      <c r="C220" s="76"/>
      <c r="D220" s="141"/>
      <c r="E220" s="67"/>
      <c r="F220" s="142"/>
      <c r="G220" s="142"/>
      <c r="H220" s="142"/>
      <c r="I220" s="142"/>
      <c r="J220" s="142"/>
      <c r="K220" s="67"/>
      <c r="L220" s="67"/>
      <c r="M220" s="143"/>
    </row>
    <row r="221" spans="1:13" ht="20.25" customHeight="1" x14ac:dyDescent="0.25">
      <c r="A221" s="408" t="s">
        <v>319</v>
      </c>
      <c r="B221" s="408"/>
      <c r="C221" s="408"/>
      <c r="D221" s="408"/>
      <c r="E221" s="408"/>
      <c r="F221" s="408"/>
      <c r="G221" s="408"/>
      <c r="H221" s="408"/>
      <c r="I221" s="408"/>
      <c r="J221" s="408"/>
      <c r="K221" s="408"/>
      <c r="L221" s="408"/>
    </row>
    <row r="222" spans="1:13" ht="15.75" x14ac:dyDescent="0.25">
      <c r="A222" s="102" t="s">
        <v>42</v>
      </c>
    </row>
    <row r="223" spans="1:13" ht="15.75" customHeight="1" x14ac:dyDescent="0.25">
      <c r="A223" s="363" t="s">
        <v>114</v>
      </c>
      <c r="B223" s="404" t="s">
        <v>43</v>
      </c>
      <c r="C223" s="404" t="s">
        <v>44</v>
      </c>
      <c r="D223" s="404" t="s">
        <v>45</v>
      </c>
      <c r="E223" s="404" t="s">
        <v>246</v>
      </c>
      <c r="F223" s="404"/>
      <c r="G223" s="404"/>
      <c r="H223" s="404" t="s">
        <v>310</v>
      </c>
      <c r="I223" s="404"/>
      <c r="J223" s="404"/>
    </row>
    <row r="224" spans="1:13" ht="27" customHeight="1" x14ac:dyDescent="0.25">
      <c r="A224" s="363"/>
      <c r="B224" s="404"/>
      <c r="C224" s="404"/>
      <c r="D224" s="404"/>
      <c r="E224" s="178" t="s">
        <v>46</v>
      </c>
      <c r="F224" s="178" t="s">
        <v>37</v>
      </c>
      <c r="G224" s="178" t="s">
        <v>121</v>
      </c>
      <c r="H224" s="178" t="s">
        <v>46</v>
      </c>
      <c r="I224" s="178" t="s">
        <v>37</v>
      </c>
      <c r="J224" s="198" t="s">
        <v>119</v>
      </c>
    </row>
    <row r="225" spans="1:13" x14ac:dyDescent="0.25">
      <c r="A225" s="178">
        <v>1</v>
      </c>
      <c r="B225" s="178">
        <v>2</v>
      </c>
      <c r="C225" s="178">
        <v>3</v>
      </c>
      <c r="D225" s="178">
        <v>4</v>
      </c>
      <c r="E225" s="178">
        <v>5</v>
      </c>
      <c r="F225" s="178">
        <f>E225+1</f>
        <v>6</v>
      </c>
      <c r="G225" s="178">
        <f t="shared" ref="G225:J225" si="33">F225+1</f>
        <v>7</v>
      </c>
      <c r="H225" s="178">
        <f t="shared" si="33"/>
        <v>8</v>
      </c>
      <c r="I225" s="178">
        <f t="shared" si="33"/>
        <v>9</v>
      </c>
      <c r="J225" s="178">
        <f t="shared" si="33"/>
        <v>10</v>
      </c>
    </row>
    <row r="226" spans="1:13" ht="22.5" customHeight="1" x14ac:dyDescent="0.25">
      <c r="A226" s="409" t="s">
        <v>230</v>
      </c>
      <c r="B226" s="409"/>
      <c r="C226" s="409"/>
      <c r="D226" s="409"/>
      <c r="E226" s="409"/>
      <c r="F226" s="409"/>
      <c r="G226" s="409"/>
      <c r="H226" s="409"/>
      <c r="I226" s="409"/>
      <c r="J226" s="409"/>
      <c r="K226" s="83"/>
      <c r="L226" s="83"/>
      <c r="M226" s="122"/>
    </row>
    <row r="227" spans="1:13" ht="12.75" customHeight="1" x14ac:dyDescent="0.25">
      <c r="A227" s="64" t="s">
        <v>139</v>
      </c>
      <c r="B227" s="73" t="s">
        <v>47</v>
      </c>
      <c r="C227" s="71"/>
      <c r="D227" s="71"/>
      <c r="E227" s="71"/>
      <c r="F227" s="71"/>
      <c r="G227" s="71"/>
      <c r="H227" s="71"/>
      <c r="I227" s="71"/>
      <c r="J227" s="71"/>
      <c r="K227" s="83"/>
      <c r="L227" s="83"/>
      <c r="M227" s="122"/>
    </row>
    <row r="228" spans="1:13" ht="79.5" customHeight="1" x14ac:dyDescent="0.25">
      <c r="A228" s="64"/>
      <c r="B228" s="196" t="s">
        <v>144</v>
      </c>
      <c r="C228" s="178" t="s">
        <v>145</v>
      </c>
      <c r="D228" s="248" t="s">
        <v>359</v>
      </c>
      <c r="E228" s="346"/>
      <c r="F228" s="191"/>
      <c r="G228" s="191">
        <f>E228+F228</f>
        <v>0</v>
      </c>
      <c r="H228" s="81"/>
      <c r="I228" s="191"/>
      <c r="J228" s="191">
        <f>H228+I228</f>
        <v>0</v>
      </c>
      <c r="K228" s="83"/>
      <c r="L228" s="83"/>
      <c r="M228" s="122"/>
    </row>
    <row r="229" spans="1:13" ht="18.75" customHeight="1" x14ac:dyDescent="0.25">
      <c r="A229" s="64"/>
      <c r="B229" s="196" t="s">
        <v>240</v>
      </c>
      <c r="C229" s="244"/>
      <c r="D229" s="231"/>
      <c r="E229" s="70"/>
      <c r="F229" s="191"/>
      <c r="G229" s="191"/>
      <c r="H229" s="174"/>
      <c r="I229" s="191"/>
      <c r="J229" s="191">
        <f t="shared" ref="J229:J252" si="34">H229+I229</f>
        <v>0</v>
      </c>
      <c r="K229" s="83"/>
      <c r="L229" s="83"/>
      <c r="M229" s="122"/>
    </row>
    <row r="230" spans="1:13" ht="36.75" customHeight="1" x14ac:dyDescent="0.25">
      <c r="A230" s="64"/>
      <c r="B230" s="186" t="s">
        <v>339</v>
      </c>
      <c r="C230" s="244" t="s">
        <v>145</v>
      </c>
      <c r="D230" s="105" t="s">
        <v>232</v>
      </c>
      <c r="E230" s="346"/>
      <c r="F230" s="191"/>
      <c r="G230" s="191">
        <f t="shared" ref="G230:G252" si="35">E230+F230</f>
        <v>0</v>
      </c>
      <c r="H230" s="174"/>
      <c r="I230" s="191"/>
      <c r="J230" s="191">
        <f t="shared" si="34"/>
        <v>0</v>
      </c>
      <c r="K230" s="83"/>
      <c r="L230" s="83"/>
      <c r="M230" s="122"/>
    </row>
    <row r="231" spans="1:13" ht="28.5" customHeight="1" x14ac:dyDescent="0.25">
      <c r="A231" s="64"/>
      <c r="B231" s="186" t="s">
        <v>338</v>
      </c>
      <c r="C231" s="342" t="s">
        <v>145</v>
      </c>
      <c r="D231" s="105" t="s">
        <v>232</v>
      </c>
      <c r="E231" s="70"/>
      <c r="F231" s="191"/>
      <c r="G231" s="191">
        <f t="shared" si="35"/>
        <v>0</v>
      </c>
      <c r="H231" s="174"/>
      <c r="I231" s="191"/>
      <c r="J231" s="191">
        <f t="shared" si="34"/>
        <v>0</v>
      </c>
      <c r="K231" s="83"/>
      <c r="L231" s="83"/>
      <c r="M231" s="122"/>
    </row>
    <row r="232" spans="1:13" ht="23.25" customHeight="1" x14ac:dyDescent="0.25">
      <c r="A232" s="64"/>
      <c r="B232" s="187" t="s">
        <v>233</v>
      </c>
      <c r="C232" s="342" t="s">
        <v>145</v>
      </c>
      <c r="D232" s="105" t="s">
        <v>232</v>
      </c>
      <c r="E232" s="70"/>
      <c r="F232" s="191"/>
      <c r="G232" s="191">
        <f t="shared" si="35"/>
        <v>0</v>
      </c>
      <c r="H232" s="174"/>
      <c r="I232" s="191"/>
      <c r="J232" s="191">
        <f t="shared" si="34"/>
        <v>0</v>
      </c>
      <c r="K232" s="83"/>
      <c r="L232" s="83"/>
      <c r="M232" s="122"/>
    </row>
    <row r="233" spans="1:13" ht="25.5" customHeight="1" x14ac:dyDescent="0.25">
      <c r="A233" s="64"/>
      <c r="B233" s="187" t="s">
        <v>340</v>
      </c>
      <c r="C233" s="342" t="s">
        <v>145</v>
      </c>
      <c r="D233" s="105" t="s">
        <v>232</v>
      </c>
      <c r="E233" s="70"/>
      <c r="F233" s="191"/>
      <c r="G233" s="191">
        <f t="shared" si="35"/>
        <v>0</v>
      </c>
      <c r="H233" s="174"/>
      <c r="I233" s="191"/>
      <c r="J233" s="191">
        <f t="shared" si="34"/>
        <v>0</v>
      </c>
      <c r="K233" s="83"/>
      <c r="L233" s="83"/>
      <c r="M233" s="122"/>
    </row>
    <row r="234" spans="1:13" ht="27" customHeight="1" x14ac:dyDescent="0.25">
      <c r="A234" s="64"/>
      <c r="B234" s="187" t="s">
        <v>348</v>
      </c>
      <c r="C234" s="342" t="s">
        <v>145</v>
      </c>
      <c r="D234" s="105" t="s">
        <v>232</v>
      </c>
      <c r="E234" s="70"/>
      <c r="F234" s="191"/>
      <c r="G234" s="191">
        <f t="shared" si="35"/>
        <v>0</v>
      </c>
      <c r="H234" s="174"/>
      <c r="I234" s="191"/>
      <c r="J234" s="191">
        <f t="shared" si="34"/>
        <v>0</v>
      </c>
      <c r="K234" s="83"/>
      <c r="L234" s="83"/>
      <c r="M234" s="122"/>
    </row>
    <row r="235" spans="1:13" ht="15" customHeight="1" x14ac:dyDescent="0.25">
      <c r="A235" s="70">
        <v>2</v>
      </c>
      <c r="B235" s="73" t="s">
        <v>48</v>
      </c>
      <c r="C235" s="71"/>
      <c r="D235" s="71"/>
      <c r="E235" s="71"/>
      <c r="F235" s="189"/>
      <c r="G235" s="190"/>
      <c r="H235" s="173"/>
      <c r="I235" s="189"/>
      <c r="J235" s="190"/>
      <c r="K235" s="83"/>
      <c r="L235" s="83"/>
      <c r="M235" s="122"/>
    </row>
    <row r="236" spans="1:13" ht="23.25" customHeight="1" x14ac:dyDescent="0.25">
      <c r="A236" s="64"/>
      <c r="B236" s="344" t="s">
        <v>341</v>
      </c>
      <c r="C236" s="342" t="s">
        <v>146</v>
      </c>
      <c r="D236" s="196" t="s">
        <v>239</v>
      </c>
      <c r="E236" s="70"/>
      <c r="F236" s="190"/>
      <c r="G236" s="191">
        <f t="shared" si="35"/>
        <v>0</v>
      </c>
      <c r="H236" s="174"/>
      <c r="I236" s="190"/>
      <c r="J236" s="191">
        <f t="shared" si="34"/>
        <v>0</v>
      </c>
      <c r="K236" s="83"/>
      <c r="L236" s="83"/>
      <c r="M236" s="122"/>
    </row>
    <row r="237" spans="1:13" ht="23.25" customHeight="1" x14ac:dyDescent="0.25">
      <c r="A237" s="64"/>
      <c r="B237" s="347" t="s">
        <v>342</v>
      </c>
      <c r="C237" s="342" t="s">
        <v>146</v>
      </c>
      <c r="D237" s="196" t="s">
        <v>239</v>
      </c>
      <c r="E237" s="70"/>
      <c r="F237" s="190"/>
      <c r="G237" s="191">
        <f t="shared" si="35"/>
        <v>0</v>
      </c>
      <c r="H237" s="174"/>
      <c r="I237" s="190"/>
      <c r="J237" s="191">
        <f t="shared" si="34"/>
        <v>0</v>
      </c>
      <c r="K237" s="83"/>
      <c r="L237" s="83"/>
      <c r="M237" s="122"/>
    </row>
    <row r="238" spans="1:13" ht="23.25" customHeight="1" x14ac:dyDescent="0.25">
      <c r="A238" s="64"/>
      <c r="B238" s="185" t="s">
        <v>234</v>
      </c>
      <c r="C238" s="342" t="s">
        <v>146</v>
      </c>
      <c r="D238" s="196" t="s">
        <v>239</v>
      </c>
      <c r="E238" s="70"/>
      <c r="F238" s="190"/>
      <c r="G238" s="191">
        <f t="shared" si="35"/>
        <v>0</v>
      </c>
      <c r="H238" s="174"/>
      <c r="I238" s="190"/>
      <c r="J238" s="191">
        <f t="shared" si="34"/>
        <v>0</v>
      </c>
      <c r="K238" s="83"/>
      <c r="L238" s="83"/>
      <c r="M238" s="122"/>
    </row>
    <row r="239" spans="1:13" ht="23.25" customHeight="1" x14ac:dyDescent="0.25">
      <c r="A239" s="64"/>
      <c r="B239" s="344" t="s">
        <v>344</v>
      </c>
      <c r="C239" s="342" t="s">
        <v>146</v>
      </c>
      <c r="D239" s="196" t="s">
        <v>239</v>
      </c>
      <c r="E239" s="70"/>
      <c r="F239" s="190"/>
      <c r="G239" s="191">
        <f t="shared" si="35"/>
        <v>0</v>
      </c>
      <c r="H239" s="174"/>
      <c r="I239" s="190"/>
      <c r="J239" s="191">
        <f t="shared" si="34"/>
        <v>0</v>
      </c>
      <c r="K239" s="83"/>
      <c r="L239" s="83"/>
      <c r="M239" s="122"/>
    </row>
    <row r="240" spans="1:13" ht="23.25" customHeight="1" x14ac:dyDescent="0.25">
      <c r="A240" s="64"/>
      <c r="B240" s="119" t="s">
        <v>343</v>
      </c>
      <c r="C240" s="342" t="s">
        <v>146</v>
      </c>
      <c r="D240" s="196" t="s">
        <v>239</v>
      </c>
      <c r="E240" s="70"/>
      <c r="F240" s="190"/>
      <c r="G240" s="191">
        <f t="shared" si="35"/>
        <v>0</v>
      </c>
      <c r="H240" s="174"/>
      <c r="I240" s="190"/>
      <c r="J240" s="191">
        <f t="shared" si="34"/>
        <v>0</v>
      </c>
      <c r="K240" s="83"/>
      <c r="L240" s="83"/>
      <c r="M240" s="122"/>
    </row>
    <row r="241" spans="1:13" ht="15.75" customHeight="1" x14ac:dyDescent="0.25">
      <c r="A241" s="64" t="s">
        <v>235</v>
      </c>
      <c r="B241" s="197" t="s">
        <v>49</v>
      </c>
      <c r="C241" s="178"/>
      <c r="D241" s="72"/>
      <c r="E241" s="70"/>
      <c r="F241" s="189"/>
      <c r="G241" s="190"/>
      <c r="H241" s="174"/>
      <c r="I241" s="190"/>
      <c r="J241" s="190"/>
      <c r="K241" s="83"/>
      <c r="L241" s="83"/>
      <c r="M241" s="122"/>
    </row>
    <row r="242" spans="1:13" ht="25.5" customHeight="1" x14ac:dyDescent="0.25">
      <c r="A242" s="64"/>
      <c r="B242" s="119" t="s">
        <v>236</v>
      </c>
      <c r="C242" s="342" t="s">
        <v>145</v>
      </c>
      <c r="D242" s="196" t="s">
        <v>239</v>
      </c>
      <c r="E242" s="70"/>
      <c r="F242" s="191"/>
      <c r="G242" s="191">
        <f t="shared" si="35"/>
        <v>0</v>
      </c>
      <c r="H242" s="174"/>
      <c r="I242" s="191"/>
      <c r="J242" s="191">
        <f t="shared" si="34"/>
        <v>0</v>
      </c>
      <c r="K242" s="83"/>
      <c r="L242" s="83"/>
      <c r="M242" s="122"/>
    </row>
    <row r="243" spans="1:13" ht="25.5" customHeight="1" x14ac:dyDescent="0.25">
      <c r="A243" s="64"/>
      <c r="B243" s="119" t="s">
        <v>345</v>
      </c>
      <c r="C243" s="342" t="s">
        <v>145</v>
      </c>
      <c r="D243" s="196" t="s">
        <v>239</v>
      </c>
      <c r="E243" s="70"/>
      <c r="F243" s="191"/>
      <c r="G243" s="191">
        <f t="shared" si="35"/>
        <v>0</v>
      </c>
      <c r="H243" s="174"/>
      <c r="I243" s="191"/>
      <c r="J243" s="191">
        <f t="shared" si="34"/>
        <v>0</v>
      </c>
      <c r="K243" s="83"/>
      <c r="L243" s="83"/>
      <c r="M243" s="122"/>
    </row>
    <row r="244" spans="1:13" ht="25.5" customHeight="1" x14ac:dyDescent="0.25">
      <c r="A244" s="64"/>
      <c r="B244" s="119" t="s">
        <v>237</v>
      </c>
      <c r="C244" s="342" t="s">
        <v>145</v>
      </c>
      <c r="D244" s="196" t="s">
        <v>239</v>
      </c>
      <c r="E244" s="70"/>
      <c r="F244" s="191"/>
      <c r="G244" s="191">
        <f t="shared" si="35"/>
        <v>0</v>
      </c>
      <c r="H244" s="174"/>
      <c r="I244" s="191"/>
      <c r="J244" s="191">
        <f t="shared" si="34"/>
        <v>0</v>
      </c>
      <c r="K244" s="83"/>
      <c r="L244" s="83"/>
      <c r="M244" s="122"/>
    </row>
    <row r="245" spans="1:13" ht="26.25" customHeight="1" x14ac:dyDescent="0.25">
      <c r="A245" s="64"/>
      <c r="B245" s="119" t="s">
        <v>346</v>
      </c>
      <c r="C245" s="342" t="s">
        <v>145</v>
      </c>
      <c r="D245" s="196" t="s">
        <v>239</v>
      </c>
      <c r="E245" s="70"/>
      <c r="F245" s="191"/>
      <c r="G245" s="191">
        <f t="shared" si="35"/>
        <v>0</v>
      </c>
      <c r="H245" s="174"/>
      <c r="I245" s="191"/>
      <c r="J245" s="191">
        <f t="shared" si="34"/>
        <v>0</v>
      </c>
      <c r="K245" s="83"/>
      <c r="L245" s="83"/>
      <c r="M245" s="122"/>
    </row>
    <row r="246" spans="1:13" ht="37.5" customHeight="1" x14ac:dyDescent="0.25">
      <c r="A246" s="64"/>
      <c r="B246" s="119" t="s">
        <v>347</v>
      </c>
      <c r="C246" s="342" t="s">
        <v>145</v>
      </c>
      <c r="D246" s="196" t="s">
        <v>239</v>
      </c>
      <c r="E246" s="70"/>
      <c r="F246" s="191"/>
      <c r="G246" s="191">
        <f t="shared" si="35"/>
        <v>0</v>
      </c>
      <c r="H246" s="174"/>
      <c r="I246" s="191"/>
      <c r="J246" s="191">
        <f t="shared" si="34"/>
        <v>0</v>
      </c>
      <c r="K246" s="83"/>
      <c r="L246" s="83"/>
      <c r="M246" s="122"/>
    </row>
    <row r="247" spans="1:13" ht="12.75" customHeight="1" x14ac:dyDescent="0.25">
      <c r="A247" s="70">
        <v>4</v>
      </c>
      <c r="B247" s="197" t="s">
        <v>50</v>
      </c>
      <c r="C247" s="178"/>
      <c r="D247" s="70"/>
      <c r="E247" s="70"/>
      <c r="F247" s="192"/>
      <c r="G247" s="192"/>
      <c r="H247" s="175"/>
      <c r="I247" s="192"/>
      <c r="J247" s="192"/>
      <c r="K247" s="83"/>
      <c r="L247" s="83"/>
      <c r="M247" s="122"/>
    </row>
    <row r="248" spans="1:13" ht="27.75" customHeight="1" x14ac:dyDescent="0.25">
      <c r="A248" s="70"/>
      <c r="B248" s="119" t="s">
        <v>349</v>
      </c>
      <c r="C248" s="342" t="s">
        <v>147</v>
      </c>
      <c r="D248" s="196" t="s">
        <v>243</v>
      </c>
      <c r="E248" s="70"/>
      <c r="F248" s="192"/>
      <c r="G248" s="191">
        <f t="shared" si="35"/>
        <v>0</v>
      </c>
      <c r="H248" s="175"/>
      <c r="I248" s="192"/>
      <c r="J248" s="191">
        <f t="shared" si="34"/>
        <v>0</v>
      </c>
      <c r="K248" s="83"/>
      <c r="L248" s="83"/>
      <c r="M248" s="122"/>
    </row>
    <row r="249" spans="1:13" ht="26.25" customHeight="1" x14ac:dyDescent="0.25">
      <c r="A249" s="70"/>
      <c r="B249" s="119" t="s">
        <v>350</v>
      </c>
      <c r="C249" s="342" t="s">
        <v>147</v>
      </c>
      <c r="D249" s="196" t="s">
        <v>243</v>
      </c>
      <c r="E249" s="70"/>
      <c r="F249" s="192"/>
      <c r="G249" s="191">
        <f t="shared" si="35"/>
        <v>0</v>
      </c>
      <c r="H249" s="175"/>
      <c r="I249" s="192"/>
      <c r="J249" s="191">
        <f t="shared" si="34"/>
        <v>0</v>
      </c>
      <c r="K249" s="83"/>
      <c r="L249" s="83"/>
      <c r="M249" s="122"/>
    </row>
    <row r="250" spans="1:13" ht="27" customHeight="1" x14ac:dyDescent="0.25">
      <c r="A250" s="70"/>
      <c r="B250" s="119" t="s">
        <v>238</v>
      </c>
      <c r="C250" s="342" t="s">
        <v>147</v>
      </c>
      <c r="D250" s="196" t="s">
        <v>243</v>
      </c>
      <c r="E250" s="70"/>
      <c r="F250" s="192"/>
      <c r="G250" s="191">
        <f t="shared" si="35"/>
        <v>0</v>
      </c>
      <c r="H250" s="175"/>
      <c r="I250" s="192"/>
      <c r="J250" s="191">
        <f t="shared" si="34"/>
        <v>0</v>
      </c>
      <c r="K250" s="83"/>
      <c r="L250" s="83"/>
      <c r="M250" s="122"/>
    </row>
    <row r="251" spans="1:13" ht="29.25" customHeight="1" x14ac:dyDescent="0.25">
      <c r="A251" s="70"/>
      <c r="B251" s="119" t="s">
        <v>351</v>
      </c>
      <c r="C251" s="342" t="s">
        <v>147</v>
      </c>
      <c r="D251" s="196" t="s">
        <v>243</v>
      </c>
      <c r="E251" s="70"/>
      <c r="F251" s="192"/>
      <c r="G251" s="191">
        <f t="shared" si="35"/>
        <v>0</v>
      </c>
      <c r="H251" s="175"/>
      <c r="I251" s="192"/>
      <c r="J251" s="191">
        <f t="shared" si="34"/>
        <v>0</v>
      </c>
      <c r="K251" s="83"/>
      <c r="L251" s="83"/>
      <c r="M251" s="122"/>
    </row>
    <row r="252" spans="1:13" ht="34.5" customHeight="1" x14ac:dyDescent="0.25">
      <c r="A252" s="70"/>
      <c r="B252" s="119" t="s">
        <v>352</v>
      </c>
      <c r="C252" s="342" t="s">
        <v>147</v>
      </c>
      <c r="D252" s="196" t="s">
        <v>243</v>
      </c>
      <c r="E252" s="70"/>
      <c r="F252" s="190"/>
      <c r="G252" s="191">
        <f t="shared" si="35"/>
        <v>0</v>
      </c>
      <c r="H252" s="174"/>
      <c r="I252" s="190"/>
      <c r="J252" s="191">
        <f t="shared" si="34"/>
        <v>0</v>
      </c>
      <c r="K252" s="83"/>
      <c r="L252" s="83"/>
      <c r="M252" s="122"/>
    </row>
    <row r="253" spans="1:13" ht="23.25" customHeight="1" x14ac:dyDescent="0.25">
      <c r="A253" s="432" t="s">
        <v>360</v>
      </c>
      <c r="B253" s="432"/>
      <c r="C253" s="432"/>
      <c r="D253" s="432"/>
      <c r="E253" s="432"/>
      <c r="F253" s="432"/>
      <c r="G253" s="432"/>
      <c r="H253" s="432"/>
      <c r="I253" s="432"/>
      <c r="J253" s="432"/>
      <c r="K253" s="83"/>
      <c r="L253" s="83"/>
      <c r="M253" s="122"/>
    </row>
    <row r="254" spans="1:13" ht="21" customHeight="1" x14ac:dyDescent="0.25">
      <c r="A254" s="111">
        <v>1</v>
      </c>
      <c r="B254" s="350" t="s">
        <v>47</v>
      </c>
      <c r="C254" s="345"/>
      <c r="D254" s="351"/>
      <c r="E254" s="70"/>
      <c r="F254" s="190"/>
      <c r="G254" s="190"/>
      <c r="H254" s="174"/>
      <c r="I254" s="190"/>
      <c r="J254" s="190"/>
      <c r="K254" s="83"/>
      <c r="L254" s="83"/>
      <c r="M254" s="122"/>
    </row>
    <row r="255" spans="1:13" ht="78.75" customHeight="1" x14ac:dyDescent="0.25">
      <c r="A255" s="70"/>
      <c r="B255" s="72" t="s">
        <v>257</v>
      </c>
      <c r="C255" s="342" t="s">
        <v>145</v>
      </c>
      <c r="D255" s="248" t="s">
        <v>359</v>
      </c>
      <c r="E255" s="346">
        <f>C159</f>
        <v>80617812.5</v>
      </c>
      <c r="F255" s="190"/>
      <c r="G255" s="191">
        <f t="shared" ref="G255:G257" si="36">E255+F255</f>
        <v>80617812.5</v>
      </c>
      <c r="H255" s="81">
        <f>G159</f>
        <v>85293645.625</v>
      </c>
      <c r="I255" s="190"/>
      <c r="J255" s="191">
        <f t="shared" ref="J255:J257" si="37">H255+I255</f>
        <v>85293645.625</v>
      </c>
      <c r="K255" s="83"/>
      <c r="L255" s="83"/>
      <c r="M255" s="122"/>
    </row>
    <row r="256" spans="1:13" ht="37.5" customHeight="1" x14ac:dyDescent="0.25">
      <c r="A256" s="70"/>
      <c r="B256" s="72" t="s">
        <v>258</v>
      </c>
      <c r="C256" s="342" t="s">
        <v>145</v>
      </c>
      <c r="D256" s="196" t="s">
        <v>361</v>
      </c>
      <c r="E256" s="346">
        <v>33409400</v>
      </c>
      <c r="F256" s="190"/>
      <c r="G256" s="191">
        <f t="shared" si="36"/>
        <v>33409400</v>
      </c>
      <c r="H256" s="81">
        <v>35347145</v>
      </c>
      <c r="I256" s="190"/>
      <c r="J256" s="191">
        <f t="shared" si="37"/>
        <v>35347145</v>
      </c>
      <c r="K256" s="83"/>
      <c r="L256" s="83"/>
      <c r="M256" s="122"/>
    </row>
    <row r="257" spans="1:13" ht="38.25" customHeight="1" x14ac:dyDescent="0.25">
      <c r="A257" s="70"/>
      <c r="B257" s="72" t="s">
        <v>259</v>
      </c>
      <c r="C257" s="342" t="s">
        <v>145</v>
      </c>
      <c r="D257" s="196" t="s">
        <v>361</v>
      </c>
      <c r="E257" s="346">
        <v>47208413</v>
      </c>
      <c r="F257" s="190"/>
      <c r="G257" s="191">
        <f t="shared" si="36"/>
        <v>47208413</v>
      </c>
      <c r="H257" s="81">
        <v>49946501</v>
      </c>
      <c r="I257" s="190"/>
      <c r="J257" s="191">
        <f t="shared" si="37"/>
        <v>49946501</v>
      </c>
      <c r="K257" s="83"/>
      <c r="L257" s="83"/>
      <c r="M257" s="122"/>
    </row>
    <row r="258" spans="1:13" ht="15.75" customHeight="1" x14ac:dyDescent="0.25">
      <c r="A258" s="70">
        <v>2</v>
      </c>
      <c r="B258" s="77" t="s">
        <v>48</v>
      </c>
      <c r="C258" s="342"/>
      <c r="D258" s="196"/>
      <c r="E258" s="70"/>
      <c r="F258" s="190"/>
      <c r="G258" s="190"/>
      <c r="H258" s="174"/>
      <c r="I258" s="190"/>
      <c r="J258" s="190"/>
      <c r="K258" s="83"/>
      <c r="L258" s="83"/>
      <c r="M258" s="122"/>
    </row>
    <row r="259" spans="1:13" ht="44.25" customHeight="1" x14ac:dyDescent="0.25">
      <c r="A259" s="70"/>
      <c r="B259" s="72" t="s">
        <v>260</v>
      </c>
      <c r="C259" s="280" t="s">
        <v>266</v>
      </c>
      <c r="D259" s="196" t="s">
        <v>361</v>
      </c>
      <c r="E259" s="346">
        <v>26810</v>
      </c>
      <c r="F259" s="190"/>
      <c r="G259" s="191">
        <f t="shared" ref="G259:G260" si="38">E259+F259</f>
        <v>26810</v>
      </c>
      <c r="H259" s="81">
        <v>26810</v>
      </c>
      <c r="I259" s="190"/>
      <c r="J259" s="191">
        <f t="shared" ref="J259:J260" si="39">H259+I259</f>
        <v>26810</v>
      </c>
      <c r="K259" s="83"/>
      <c r="L259" s="83"/>
      <c r="M259" s="122"/>
    </row>
    <row r="260" spans="1:13" ht="42.75" customHeight="1" x14ac:dyDescent="0.25">
      <c r="A260" s="70"/>
      <c r="B260" s="72" t="s">
        <v>261</v>
      </c>
      <c r="C260" s="280" t="s">
        <v>267</v>
      </c>
      <c r="D260" s="196" t="s">
        <v>361</v>
      </c>
      <c r="E260" s="342">
        <v>5620.424</v>
      </c>
      <c r="F260" s="190"/>
      <c r="G260" s="357">
        <f t="shared" si="38"/>
        <v>5620.424</v>
      </c>
      <c r="H260" s="342">
        <v>5620.424</v>
      </c>
      <c r="I260" s="190"/>
      <c r="J260" s="357">
        <f t="shared" si="39"/>
        <v>5620.424</v>
      </c>
      <c r="K260" s="83"/>
      <c r="L260" s="83"/>
      <c r="M260" s="122"/>
    </row>
    <row r="261" spans="1:13" ht="19.5" customHeight="1" x14ac:dyDescent="0.25">
      <c r="A261" s="70">
        <v>3</v>
      </c>
      <c r="B261" s="278" t="s">
        <v>49</v>
      </c>
      <c r="C261" s="342"/>
      <c r="D261" s="196"/>
      <c r="E261" s="70"/>
      <c r="F261" s="190"/>
      <c r="G261" s="190"/>
      <c r="H261" s="174"/>
      <c r="I261" s="190"/>
      <c r="J261" s="190"/>
      <c r="K261" s="83"/>
      <c r="L261" s="83"/>
      <c r="M261" s="122"/>
    </row>
    <row r="262" spans="1:13" ht="27.75" customHeight="1" x14ac:dyDescent="0.25">
      <c r="A262" s="70"/>
      <c r="B262" s="72" t="s">
        <v>262</v>
      </c>
      <c r="C262" s="281" t="s">
        <v>268</v>
      </c>
      <c r="D262" s="196" t="s">
        <v>239</v>
      </c>
      <c r="E262" s="70">
        <v>1246.1500000000001</v>
      </c>
      <c r="F262" s="190"/>
      <c r="G262" s="191">
        <f t="shared" ref="G262:G263" si="40">E262+F262</f>
        <v>1246.1500000000001</v>
      </c>
      <c r="H262" s="341">
        <v>1318.43</v>
      </c>
      <c r="I262" s="190"/>
      <c r="J262" s="191">
        <f t="shared" ref="J262:J263" si="41">H262+I262</f>
        <v>1318.43</v>
      </c>
      <c r="K262" s="83"/>
      <c r="L262" s="83"/>
      <c r="M262" s="122"/>
    </row>
    <row r="263" spans="1:13" ht="27" customHeight="1" x14ac:dyDescent="0.25">
      <c r="A263" s="70"/>
      <c r="B263" s="72" t="s">
        <v>263</v>
      </c>
      <c r="C263" s="281" t="s">
        <v>268</v>
      </c>
      <c r="D263" s="196" t="s">
        <v>239</v>
      </c>
      <c r="E263" s="70">
        <v>8399.44</v>
      </c>
      <c r="F263" s="190"/>
      <c r="G263" s="356">
        <f t="shared" si="40"/>
        <v>8399.44</v>
      </c>
      <c r="H263" s="341">
        <v>8886.61</v>
      </c>
      <c r="I263" s="190"/>
      <c r="J263" s="356">
        <f t="shared" si="41"/>
        <v>8886.61</v>
      </c>
      <c r="K263" s="83"/>
      <c r="L263" s="83"/>
      <c r="M263" s="122"/>
    </row>
    <row r="264" spans="1:13" ht="19.5" customHeight="1" x14ac:dyDescent="0.25">
      <c r="A264" s="70">
        <v>4</v>
      </c>
      <c r="B264" s="279" t="s">
        <v>50</v>
      </c>
      <c r="C264" s="342"/>
      <c r="D264" s="196"/>
      <c r="E264" s="70"/>
      <c r="F264" s="190"/>
      <c r="G264" s="190"/>
      <c r="H264" s="174"/>
      <c r="I264" s="190"/>
      <c r="J264" s="190"/>
      <c r="K264" s="83"/>
      <c r="L264" s="83"/>
      <c r="M264" s="122"/>
    </row>
    <row r="265" spans="1:13" ht="34.5" customHeight="1" x14ac:dyDescent="0.25">
      <c r="A265" s="70"/>
      <c r="B265" s="72" t="s">
        <v>264</v>
      </c>
      <c r="C265" s="342" t="s">
        <v>147</v>
      </c>
      <c r="D265" s="196" t="s">
        <v>239</v>
      </c>
      <c r="E265" s="358">
        <v>107</v>
      </c>
      <c r="F265" s="359"/>
      <c r="G265" s="359">
        <f t="shared" ref="G265:G266" si="42">E265+F265</f>
        <v>107</v>
      </c>
      <c r="H265" s="341">
        <v>105.8</v>
      </c>
      <c r="I265" s="190"/>
      <c r="J265" s="355">
        <f t="shared" ref="J265:J266" si="43">H265+I265</f>
        <v>105.8</v>
      </c>
      <c r="K265" s="83"/>
      <c r="L265" s="83"/>
      <c r="M265" s="122"/>
    </row>
    <row r="266" spans="1:13" ht="34.5" customHeight="1" x14ac:dyDescent="0.25">
      <c r="A266" s="70"/>
      <c r="B266" s="72" t="s">
        <v>265</v>
      </c>
      <c r="C266" s="342" t="s">
        <v>147</v>
      </c>
      <c r="D266" s="196" t="s">
        <v>239</v>
      </c>
      <c r="E266" s="360">
        <v>100</v>
      </c>
      <c r="F266" s="355"/>
      <c r="G266" s="355">
        <f t="shared" si="42"/>
        <v>100</v>
      </c>
      <c r="H266" s="341">
        <v>100</v>
      </c>
      <c r="I266" s="190"/>
      <c r="J266" s="355">
        <f t="shared" si="43"/>
        <v>100</v>
      </c>
      <c r="K266" s="83"/>
      <c r="L266" s="83"/>
      <c r="M266" s="122"/>
    </row>
    <row r="267" spans="1:13" ht="12.75" customHeight="1" x14ac:dyDescent="0.25">
      <c r="A267" s="76"/>
      <c r="B267" s="123"/>
      <c r="C267" s="77"/>
      <c r="D267" s="77"/>
      <c r="E267" s="83"/>
      <c r="F267" s="83"/>
      <c r="G267" s="67"/>
      <c r="H267" s="83"/>
      <c r="I267" s="83"/>
      <c r="J267" s="67"/>
      <c r="K267" s="83"/>
      <c r="L267" s="83"/>
      <c r="M267" s="122"/>
    </row>
    <row r="268" spans="1:13" ht="24.75" customHeight="1" x14ac:dyDescent="0.25">
      <c r="A268" s="103" t="s">
        <v>141</v>
      </c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</row>
    <row r="269" spans="1:13" ht="11.25" customHeight="1" x14ac:dyDescent="0.25">
      <c r="A269" s="76"/>
      <c r="B269" s="123"/>
      <c r="C269" s="77"/>
      <c r="D269" s="77"/>
      <c r="E269" s="83"/>
      <c r="F269" s="83"/>
      <c r="G269" s="67"/>
      <c r="H269" s="83"/>
      <c r="I269" s="83"/>
      <c r="J269" s="67"/>
      <c r="K269" s="83"/>
      <c r="L269" s="83"/>
      <c r="M269" s="122"/>
    </row>
    <row r="270" spans="1:13" ht="15.75" customHeight="1" x14ac:dyDescent="0.25">
      <c r="A270" s="404" t="s">
        <v>4</v>
      </c>
      <c r="B270" s="404"/>
      <c r="C270" s="404" t="s">
        <v>306</v>
      </c>
      <c r="D270" s="404"/>
      <c r="E270" s="404" t="s">
        <v>307</v>
      </c>
      <c r="F270" s="404"/>
      <c r="G270" s="404" t="s">
        <v>313</v>
      </c>
      <c r="H270" s="404"/>
      <c r="I270" s="404" t="s">
        <v>246</v>
      </c>
      <c r="J270" s="404"/>
      <c r="K270" s="404" t="s">
        <v>310</v>
      </c>
      <c r="L270" s="404"/>
    </row>
    <row r="271" spans="1:13" ht="24" x14ac:dyDescent="0.25">
      <c r="A271" s="404"/>
      <c r="B271" s="404"/>
      <c r="C271" s="178" t="s">
        <v>46</v>
      </c>
      <c r="D271" s="178" t="s">
        <v>37</v>
      </c>
      <c r="E271" s="178" t="s">
        <v>46</v>
      </c>
      <c r="F271" s="178" t="s">
        <v>37</v>
      </c>
      <c r="G271" s="178" t="s">
        <v>46</v>
      </c>
      <c r="H271" s="178" t="s">
        <v>37</v>
      </c>
      <c r="I271" s="178" t="s">
        <v>46</v>
      </c>
      <c r="J271" s="178" t="s">
        <v>37</v>
      </c>
      <c r="K271" s="178" t="s">
        <v>46</v>
      </c>
      <c r="L271" s="178" t="s">
        <v>37</v>
      </c>
      <c r="M271" s="122"/>
    </row>
    <row r="272" spans="1:13" x14ac:dyDescent="0.25">
      <c r="A272" s="404">
        <v>1</v>
      </c>
      <c r="B272" s="404"/>
      <c r="C272" s="178">
        <v>2</v>
      </c>
      <c r="D272" s="178">
        <f>C272+1</f>
        <v>3</v>
      </c>
      <c r="E272" s="178">
        <f t="shared" ref="E272:L272" si="44">D272+1</f>
        <v>4</v>
      </c>
      <c r="F272" s="178">
        <f t="shared" si="44"/>
        <v>5</v>
      </c>
      <c r="G272" s="178">
        <f t="shared" si="44"/>
        <v>6</v>
      </c>
      <c r="H272" s="178">
        <f t="shared" si="44"/>
        <v>7</v>
      </c>
      <c r="I272" s="178">
        <f t="shared" si="44"/>
        <v>8</v>
      </c>
      <c r="J272" s="178">
        <f t="shared" si="44"/>
        <v>9</v>
      </c>
      <c r="K272" s="178">
        <f t="shared" si="44"/>
        <v>10</v>
      </c>
      <c r="L272" s="178">
        <f t="shared" si="44"/>
        <v>11</v>
      </c>
      <c r="M272" s="122"/>
    </row>
    <row r="273" spans="1:16" ht="15.75" customHeight="1" x14ac:dyDescent="0.25">
      <c r="A273" s="404" t="s">
        <v>12</v>
      </c>
      <c r="B273" s="404"/>
      <c r="C273" s="73"/>
      <c r="D273" s="73"/>
      <c r="E273" s="71"/>
      <c r="F273" s="71"/>
      <c r="G273" s="70"/>
      <c r="H273" s="71"/>
      <c r="I273" s="71"/>
      <c r="J273" s="70"/>
      <c r="K273" s="71"/>
      <c r="L273" s="71"/>
      <c r="M273" s="122"/>
    </row>
    <row r="274" spans="1:16" ht="28.5" customHeight="1" x14ac:dyDescent="0.25">
      <c r="A274" s="415" t="s">
        <v>142</v>
      </c>
      <c r="B274" s="415"/>
      <c r="C274" s="178" t="s">
        <v>35</v>
      </c>
      <c r="D274" s="178"/>
      <c r="E274" s="178" t="s">
        <v>35</v>
      </c>
      <c r="F274" s="178"/>
      <c r="G274" s="178" t="s">
        <v>35</v>
      </c>
      <c r="H274" s="178"/>
      <c r="I274" s="178" t="s">
        <v>35</v>
      </c>
      <c r="J274" s="178"/>
      <c r="K274" s="178" t="s">
        <v>35</v>
      </c>
      <c r="L274" s="178"/>
      <c r="M274" s="122"/>
    </row>
    <row r="275" spans="1:16" ht="14.25" customHeight="1" x14ac:dyDescent="0.25">
      <c r="A275" s="76"/>
      <c r="B275" s="123"/>
      <c r="C275" s="77"/>
      <c r="D275" s="77"/>
      <c r="E275" s="83"/>
      <c r="F275" s="83"/>
      <c r="G275" s="67"/>
      <c r="H275" s="83"/>
      <c r="I275" s="83"/>
      <c r="J275" s="67"/>
      <c r="K275" s="83"/>
      <c r="L275" s="83"/>
      <c r="M275" s="122"/>
    </row>
    <row r="276" spans="1:16" ht="22.5" customHeight="1" x14ac:dyDescent="0.25">
      <c r="A276" s="408" t="s">
        <v>51</v>
      </c>
      <c r="B276" s="408"/>
      <c r="C276" s="408"/>
      <c r="D276" s="408"/>
      <c r="E276" s="408"/>
      <c r="F276" s="408"/>
      <c r="G276" s="408"/>
      <c r="H276" s="408"/>
      <c r="I276" s="408"/>
      <c r="J276" s="408"/>
      <c r="K276" s="408"/>
      <c r="L276" s="408"/>
    </row>
    <row r="277" spans="1:16" ht="15.75" x14ac:dyDescent="0.25">
      <c r="A277" s="102"/>
    </row>
    <row r="278" spans="1:16" x14ac:dyDescent="0.25">
      <c r="A278" s="363" t="s">
        <v>116</v>
      </c>
      <c r="B278" s="404" t="s">
        <v>52</v>
      </c>
      <c r="C278" s="404" t="s">
        <v>306</v>
      </c>
      <c r="D278" s="404"/>
      <c r="E278" s="404"/>
      <c r="F278" s="404"/>
      <c r="G278" s="404" t="s">
        <v>320</v>
      </c>
      <c r="H278" s="404"/>
      <c r="I278" s="404"/>
      <c r="J278" s="404"/>
      <c r="K278" s="404" t="s">
        <v>207</v>
      </c>
      <c r="L278" s="404"/>
      <c r="M278" s="404" t="s">
        <v>247</v>
      </c>
      <c r="N278" s="404"/>
      <c r="O278" s="404" t="s">
        <v>321</v>
      </c>
      <c r="P278" s="404"/>
    </row>
    <row r="279" spans="1:16" ht="15.75" customHeight="1" x14ac:dyDescent="0.25">
      <c r="A279" s="363"/>
      <c r="B279" s="404"/>
      <c r="C279" s="404" t="s">
        <v>46</v>
      </c>
      <c r="D279" s="404"/>
      <c r="E279" s="404" t="s">
        <v>37</v>
      </c>
      <c r="F279" s="404"/>
      <c r="G279" s="404" t="s">
        <v>46</v>
      </c>
      <c r="H279" s="404"/>
      <c r="I279" s="404" t="s">
        <v>37</v>
      </c>
      <c r="J279" s="404"/>
      <c r="K279" s="425" t="s">
        <v>46</v>
      </c>
      <c r="L279" s="425" t="s">
        <v>37</v>
      </c>
      <c r="M279" s="425" t="s">
        <v>46</v>
      </c>
      <c r="N279" s="425" t="s">
        <v>37</v>
      </c>
      <c r="O279" s="425" t="s">
        <v>46</v>
      </c>
      <c r="P279" s="425" t="s">
        <v>37</v>
      </c>
    </row>
    <row r="280" spans="1:16" ht="36" customHeight="1" x14ac:dyDescent="0.25">
      <c r="A280" s="363"/>
      <c r="B280" s="404"/>
      <c r="C280" s="178" t="s">
        <v>101</v>
      </c>
      <c r="D280" s="178" t="s">
        <v>54</v>
      </c>
      <c r="E280" s="178" t="s">
        <v>101</v>
      </c>
      <c r="F280" s="178" t="s">
        <v>54</v>
      </c>
      <c r="G280" s="178" t="s">
        <v>53</v>
      </c>
      <c r="H280" s="178" t="s">
        <v>54</v>
      </c>
      <c r="I280" s="178" t="s">
        <v>101</v>
      </c>
      <c r="J280" s="178" t="s">
        <v>54</v>
      </c>
      <c r="K280" s="425"/>
      <c r="L280" s="425"/>
      <c r="M280" s="425"/>
      <c r="N280" s="425"/>
      <c r="O280" s="425"/>
      <c r="P280" s="425"/>
    </row>
    <row r="281" spans="1:16" x14ac:dyDescent="0.25">
      <c r="A281" s="178">
        <v>1</v>
      </c>
      <c r="B281" s="178">
        <v>2</v>
      </c>
      <c r="C281" s="178">
        <v>3</v>
      </c>
      <c r="D281" s="178">
        <v>4</v>
      </c>
      <c r="E281" s="178">
        <v>5</v>
      </c>
      <c r="F281" s="178">
        <v>6</v>
      </c>
      <c r="G281" s="178">
        <v>7</v>
      </c>
      <c r="H281" s="178">
        <v>8</v>
      </c>
      <c r="I281" s="178">
        <v>9</v>
      </c>
      <c r="J281" s="178">
        <v>10</v>
      </c>
      <c r="K281" s="178">
        <v>11</v>
      </c>
      <c r="L281" s="178">
        <v>12</v>
      </c>
      <c r="M281" s="178">
        <v>13</v>
      </c>
      <c r="N281" s="178">
        <v>14</v>
      </c>
      <c r="O281" s="178">
        <v>15</v>
      </c>
      <c r="P281" s="178">
        <v>16</v>
      </c>
    </row>
    <row r="282" spans="1:16" ht="14.25" customHeight="1" x14ac:dyDescent="0.25">
      <c r="A282" s="64" t="s">
        <v>139</v>
      </c>
      <c r="B282" s="74" t="s">
        <v>55</v>
      </c>
      <c r="C282" s="178"/>
      <c r="D282" s="178"/>
      <c r="E282" s="178"/>
      <c r="F282" s="178"/>
      <c r="G282" s="178"/>
      <c r="H282" s="178"/>
      <c r="I282" s="178"/>
      <c r="J282" s="178"/>
      <c r="K282" s="178"/>
      <c r="L282" s="178"/>
      <c r="M282" s="178"/>
      <c r="N282" s="178"/>
      <c r="O282" s="178"/>
      <c r="P282" s="178"/>
    </row>
    <row r="283" spans="1:16" ht="27.75" customHeight="1" x14ac:dyDescent="0.25">
      <c r="A283" s="182"/>
      <c r="B283" s="182" t="s">
        <v>56</v>
      </c>
      <c r="C283" s="178" t="s">
        <v>35</v>
      </c>
      <c r="D283" s="178" t="s">
        <v>35</v>
      </c>
      <c r="E283" s="182"/>
      <c r="F283" s="182"/>
      <c r="G283" s="178" t="s">
        <v>35</v>
      </c>
      <c r="H283" s="178" t="s">
        <v>35</v>
      </c>
      <c r="I283" s="182"/>
      <c r="J283" s="182"/>
      <c r="K283" s="178" t="s">
        <v>35</v>
      </c>
      <c r="L283" s="182"/>
      <c r="M283" s="178" t="s">
        <v>35</v>
      </c>
      <c r="N283" s="182"/>
      <c r="O283" s="178" t="s">
        <v>35</v>
      </c>
      <c r="P283" s="182"/>
    </row>
    <row r="284" spans="1:16" ht="15.75" x14ac:dyDescent="0.25">
      <c r="A284" s="89"/>
    </row>
    <row r="285" spans="1:16" ht="26.25" customHeight="1" x14ac:dyDescent="0.25">
      <c r="A285" s="408" t="s">
        <v>158</v>
      </c>
      <c r="B285" s="408"/>
      <c r="C285" s="408"/>
      <c r="D285" s="408"/>
      <c r="E285" s="408"/>
      <c r="F285" s="408"/>
      <c r="G285" s="408"/>
      <c r="H285" s="408"/>
      <c r="I285" s="408"/>
      <c r="J285" s="408"/>
      <c r="K285" s="408"/>
    </row>
    <row r="286" spans="1:16" ht="29.25" customHeight="1" x14ac:dyDescent="0.25">
      <c r="A286" s="408" t="s">
        <v>322</v>
      </c>
      <c r="B286" s="408"/>
      <c r="C286" s="408"/>
      <c r="D286" s="408"/>
      <c r="E286" s="408"/>
      <c r="F286" s="408"/>
      <c r="G286" s="408"/>
      <c r="H286" s="408"/>
      <c r="I286" s="408"/>
      <c r="J286" s="408"/>
      <c r="K286" s="408"/>
      <c r="L286" s="408"/>
    </row>
    <row r="287" spans="1:16" x14ac:dyDescent="0.25">
      <c r="A287" s="400" t="s">
        <v>115</v>
      </c>
      <c r="B287" s="400"/>
      <c r="C287" s="400"/>
      <c r="D287" s="400"/>
      <c r="E287" s="400"/>
      <c r="F287" s="400"/>
      <c r="G287" s="400"/>
      <c r="H287" s="400"/>
      <c r="I287" s="400"/>
      <c r="J287" s="400"/>
      <c r="K287" s="400"/>
      <c r="L287" s="400"/>
    </row>
    <row r="288" spans="1:16" ht="13.5" customHeight="1" x14ac:dyDescent="0.25">
      <c r="A288" s="404" t="s">
        <v>57</v>
      </c>
      <c r="B288" s="404" t="s">
        <v>122</v>
      </c>
      <c r="C288" s="404" t="s">
        <v>58</v>
      </c>
      <c r="D288" s="404" t="s">
        <v>306</v>
      </c>
      <c r="E288" s="404"/>
      <c r="F288" s="404"/>
      <c r="G288" s="404" t="s">
        <v>307</v>
      </c>
      <c r="H288" s="404"/>
      <c r="I288" s="404"/>
      <c r="J288" s="404" t="s">
        <v>308</v>
      </c>
      <c r="K288" s="404"/>
      <c r="L288" s="404"/>
    </row>
    <row r="289" spans="1:12" ht="24" customHeight="1" x14ac:dyDescent="0.25">
      <c r="A289" s="404"/>
      <c r="B289" s="404"/>
      <c r="C289" s="404"/>
      <c r="D289" s="398" t="s">
        <v>46</v>
      </c>
      <c r="E289" s="398" t="s">
        <v>37</v>
      </c>
      <c r="F289" s="404" t="s">
        <v>123</v>
      </c>
      <c r="G289" s="398" t="s">
        <v>270</v>
      </c>
      <c r="H289" s="398" t="s">
        <v>37</v>
      </c>
      <c r="I289" s="404" t="s">
        <v>124</v>
      </c>
      <c r="J289" s="398" t="s">
        <v>46</v>
      </c>
      <c r="K289" s="412" t="s">
        <v>37</v>
      </c>
      <c r="L289" s="404" t="s">
        <v>125</v>
      </c>
    </row>
    <row r="290" spans="1:12" x14ac:dyDescent="0.25">
      <c r="A290" s="404"/>
      <c r="B290" s="404"/>
      <c r="C290" s="404"/>
      <c r="D290" s="399"/>
      <c r="E290" s="399"/>
      <c r="F290" s="404"/>
      <c r="G290" s="399"/>
      <c r="H290" s="399"/>
      <c r="I290" s="404"/>
      <c r="J290" s="399"/>
      <c r="K290" s="413"/>
      <c r="L290" s="404"/>
    </row>
    <row r="291" spans="1:12" ht="15" customHeight="1" x14ac:dyDescent="0.25">
      <c r="A291" s="178">
        <v>1</v>
      </c>
      <c r="B291" s="178">
        <v>2</v>
      </c>
      <c r="C291" s="178">
        <v>3</v>
      </c>
      <c r="D291" s="178">
        <f>C291+1</f>
        <v>4</v>
      </c>
      <c r="E291" s="178">
        <f>D291+1</f>
        <v>5</v>
      </c>
      <c r="F291" s="178">
        <f t="shared" ref="F291:L291" si="45">E291+1</f>
        <v>6</v>
      </c>
      <c r="G291" s="178">
        <f t="shared" si="45"/>
        <v>7</v>
      </c>
      <c r="H291" s="178">
        <f t="shared" si="45"/>
        <v>8</v>
      </c>
      <c r="I291" s="178">
        <f t="shared" si="45"/>
        <v>9</v>
      </c>
      <c r="J291" s="178">
        <f t="shared" si="45"/>
        <v>10</v>
      </c>
      <c r="K291" s="178">
        <f t="shared" si="45"/>
        <v>11</v>
      </c>
      <c r="L291" s="178">
        <f t="shared" si="45"/>
        <v>12</v>
      </c>
    </row>
    <row r="292" spans="1:12" ht="30.75" hidden="1" customHeight="1" x14ac:dyDescent="0.25">
      <c r="A292" s="70">
        <v>1316030</v>
      </c>
      <c r="B292" s="181" t="s">
        <v>227</v>
      </c>
      <c r="C292" s="71"/>
      <c r="D292" s="71"/>
      <c r="E292" s="71"/>
      <c r="F292" s="71"/>
      <c r="G292" s="71"/>
      <c r="H292" s="71"/>
      <c r="I292" s="71"/>
      <c r="J292" s="71"/>
      <c r="K292" s="71"/>
      <c r="L292" s="110"/>
    </row>
    <row r="293" spans="1:12" ht="39" customHeight="1" x14ac:dyDescent="0.25">
      <c r="A293" s="178">
        <v>1</v>
      </c>
      <c r="B293" s="74" t="s">
        <v>222</v>
      </c>
      <c r="C293" s="74" t="s">
        <v>168</v>
      </c>
      <c r="D293" s="346">
        <f>C147</f>
        <v>23829012</v>
      </c>
      <c r="E293" s="81">
        <f>D148</f>
        <v>15897156</v>
      </c>
      <c r="F293" s="81">
        <f>D293+E293</f>
        <v>39726168</v>
      </c>
      <c r="G293" s="81">
        <f>G148</f>
        <v>68700000</v>
      </c>
      <c r="H293" s="81">
        <f>H148</f>
        <v>38078369</v>
      </c>
      <c r="I293" s="81">
        <f>H293+G293</f>
        <v>106778369</v>
      </c>
      <c r="J293" s="81">
        <f>K147</f>
        <v>75343750</v>
      </c>
      <c r="K293" s="241">
        <f>L148</f>
        <v>0</v>
      </c>
      <c r="L293" s="361">
        <f>K293+J293</f>
        <v>75343750</v>
      </c>
    </row>
    <row r="294" spans="1:12" ht="21.75" customHeight="1" x14ac:dyDescent="0.25">
      <c r="A294" s="74"/>
      <c r="B294" s="74" t="s">
        <v>12</v>
      </c>
      <c r="C294" s="74"/>
      <c r="D294" s="346">
        <f>D293</f>
        <v>23829012</v>
      </c>
      <c r="E294" s="346">
        <f t="shared" ref="E294:F294" si="46">E293</f>
        <v>15897156</v>
      </c>
      <c r="F294" s="346">
        <f t="shared" si="46"/>
        <v>39726168</v>
      </c>
      <c r="G294" s="140">
        <f t="shared" ref="G294:L294" si="47">G293</f>
        <v>68700000</v>
      </c>
      <c r="H294" s="140">
        <f t="shared" si="47"/>
        <v>38078369</v>
      </c>
      <c r="I294" s="140">
        <f t="shared" si="47"/>
        <v>106778369</v>
      </c>
      <c r="J294" s="140">
        <f t="shared" si="47"/>
        <v>75343750</v>
      </c>
      <c r="K294" s="242">
        <f t="shared" si="47"/>
        <v>0</v>
      </c>
      <c r="L294" s="140">
        <f t="shared" si="47"/>
        <v>75343750</v>
      </c>
    </row>
    <row r="295" spans="1:12" ht="15.75" customHeight="1" x14ac:dyDescent="0.25">
      <c r="A295" s="124"/>
    </row>
    <row r="296" spans="1:12" ht="26.25" customHeight="1" x14ac:dyDescent="0.25">
      <c r="A296" s="103" t="s">
        <v>323</v>
      </c>
      <c r="B296" s="103"/>
      <c r="C296" s="103"/>
      <c r="D296" s="103"/>
      <c r="E296" s="103"/>
      <c r="F296" s="103"/>
      <c r="G296" s="103"/>
      <c r="H296" s="103"/>
      <c r="I296" s="103"/>
      <c r="J296" s="103"/>
    </row>
    <row r="297" spans="1:12" ht="12.75" customHeight="1" x14ac:dyDescent="0.25">
      <c r="A297" s="400" t="s">
        <v>110</v>
      </c>
      <c r="B297" s="400"/>
      <c r="C297" s="400"/>
      <c r="D297" s="400"/>
      <c r="E297" s="400"/>
      <c r="F297" s="400"/>
      <c r="G297" s="400"/>
      <c r="H297" s="400"/>
      <c r="K297" s="125"/>
    </row>
    <row r="298" spans="1:12" ht="22.5" customHeight="1" x14ac:dyDescent="0.25">
      <c r="A298" s="404" t="s">
        <v>57</v>
      </c>
      <c r="B298" s="404" t="s">
        <v>122</v>
      </c>
      <c r="C298" s="404" t="s">
        <v>58</v>
      </c>
      <c r="D298" s="404" t="s">
        <v>246</v>
      </c>
      <c r="E298" s="404"/>
      <c r="F298" s="404"/>
      <c r="G298" s="404" t="s">
        <v>310</v>
      </c>
      <c r="H298" s="404"/>
      <c r="I298" s="404"/>
    </row>
    <row r="299" spans="1:12" ht="23.25" customHeight="1" x14ac:dyDescent="0.25">
      <c r="A299" s="404"/>
      <c r="B299" s="404"/>
      <c r="C299" s="404"/>
      <c r="D299" s="398" t="s">
        <v>46</v>
      </c>
      <c r="E299" s="398" t="s">
        <v>37</v>
      </c>
      <c r="F299" s="404" t="s">
        <v>123</v>
      </c>
      <c r="G299" s="398" t="s">
        <v>46</v>
      </c>
      <c r="H299" s="398" t="s">
        <v>37</v>
      </c>
      <c r="I299" s="411" t="s">
        <v>124</v>
      </c>
    </row>
    <row r="300" spans="1:12" ht="9" customHeight="1" x14ac:dyDescent="0.25">
      <c r="A300" s="404"/>
      <c r="B300" s="404"/>
      <c r="C300" s="404"/>
      <c r="D300" s="399"/>
      <c r="E300" s="399"/>
      <c r="F300" s="404"/>
      <c r="G300" s="399"/>
      <c r="H300" s="399"/>
      <c r="I300" s="411"/>
    </row>
    <row r="301" spans="1:12" x14ac:dyDescent="0.25">
      <c r="A301" s="178">
        <v>1</v>
      </c>
      <c r="B301" s="178">
        <v>2</v>
      </c>
      <c r="C301" s="178">
        <v>3</v>
      </c>
      <c r="D301" s="178">
        <f>C301+1</f>
        <v>4</v>
      </c>
      <c r="E301" s="178">
        <f t="shared" ref="E301:I301" si="48">D301+1</f>
        <v>5</v>
      </c>
      <c r="F301" s="178">
        <f t="shared" si="48"/>
        <v>6</v>
      </c>
      <c r="G301" s="178">
        <f t="shared" si="48"/>
        <v>7</v>
      </c>
      <c r="H301" s="178">
        <f t="shared" si="48"/>
        <v>8</v>
      </c>
      <c r="I301" s="178">
        <f t="shared" si="48"/>
        <v>9</v>
      </c>
    </row>
    <row r="302" spans="1:12" ht="26.25" hidden="1" customHeight="1" x14ac:dyDescent="0.25">
      <c r="A302" s="70">
        <v>1316030</v>
      </c>
      <c r="B302" s="181" t="s">
        <v>227</v>
      </c>
      <c r="C302" s="71"/>
      <c r="D302" s="120"/>
      <c r="E302" s="120"/>
      <c r="F302" s="120"/>
      <c r="G302" s="120"/>
      <c r="H302" s="120"/>
      <c r="I302" s="193"/>
    </row>
    <row r="303" spans="1:12" ht="44.25" customHeight="1" x14ac:dyDescent="0.25">
      <c r="A303" s="178">
        <v>1</v>
      </c>
      <c r="B303" s="74" t="s">
        <v>222</v>
      </c>
      <c r="C303" s="74" t="s">
        <v>168</v>
      </c>
      <c r="D303" s="191">
        <f>C106</f>
        <v>80617812.5</v>
      </c>
      <c r="E303" s="191">
        <f>D158</f>
        <v>0</v>
      </c>
      <c r="F303" s="348">
        <f>E303+D303</f>
        <v>80617812.5</v>
      </c>
      <c r="G303" s="191">
        <f>G106</f>
        <v>85293645.625</v>
      </c>
      <c r="H303" s="191">
        <f>H160</f>
        <v>0</v>
      </c>
      <c r="I303" s="362">
        <f>H303+G303</f>
        <v>85293645.625</v>
      </c>
    </row>
    <row r="304" spans="1:12" ht="21.75" customHeight="1" x14ac:dyDescent="0.25">
      <c r="A304" s="74"/>
      <c r="B304" s="74" t="s">
        <v>12</v>
      </c>
      <c r="C304" s="74"/>
      <c r="D304" s="176">
        <f t="shared" ref="D304:I304" si="49">D303</f>
        <v>80617812.5</v>
      </c>
      <c r="E304" s="194">
        <f t="shared" si="49"/>
        <v>0</v>
      </c>
      <c r="F304" s="194">
        <f t="shared" si="49"/>
        <v>80617812.5</v>
      </c>
      <c r="G304" s="176">
        <f t="shared" si="49"/>
        <v>85293645.625</v>
      </c>
      <c r="H304" s="194">
        <f t="shared" si="49"/>
        <v>0</v>
      </c>
      <c r="I304" s="195">
        <f t="shared" si="49"/>
        <v>85293645.625</v>
      </c>
    </row>
    <row r="305" spans="1:14" x14ac:dyDescent="0.25">
      <c r="A305" s="85"/>
      <c r="B305" s="85"/>
      <c r="C305" s="85"/>
      <c r="D305" s="85"/>
      <c r="E305" s="68"/>
      <c r="F305" s="68"/>
      <c r="G305" s="85"/>
      <c r="H305" s="85"/>
      <c r="I305" s="84"/>
    </row>
    <row r="306" spans="1:14" ht="33" customHeight="1" x14ac:dyDescent="0.25">
      <c r="A306" s="103" t="s">
        <v>324</v>
      </c>
      <c r="B306" s="103"/>
      <c r="C306" s="103"/>
      <c r="D306" s="103"/>
      <c r="E306" s="103"/>
      <c r="F306" s="103"/>
      <c r="G306" s="103"/>
      <c r="H306" s="103"/>
      <c r="I306" s="103"/>
    </row>
    <row r="307" spans="1:14" ht="15.75" x14ac:dyDescent="0.25">
      <c r="A307" s="90"/>
      <c r="B307" s="90"/>
      <c r="C307" s="103"/>
      <c r="D307" s="90"/>
      <c r="E307" s="90"/>
      <c r="F307" s="90"/>
      <c r="G307" s="90"/>
      <c r="H307" s="90"/>
      <c r="I307" s="90"/>
      <c r="N307" s="59" t="s">
        <v>110</v>
      </c>
    </row>
    <row r="308" spans="1:14" ht="23.25" customHeight="1" x14ac:dyDescent="0.25">
      <c r="A308" s="436" t="s">
        <v>201</v>
      </c>
      <c r="B308" s="436"/>
      <c r="C308" s="436" t="s">
        <v>128</v>
      </c>
      <c r="D308" s="436" t="s">
        <v>126</v>
      </c>
      <c r="E308" s="410" t="s">
        <v>306</v>
      </c>
      <c r="F308" s="410"/>
      <c r="G308" s="410" t="s">
        <v>307</v>
      </c>
      <c r="H308" s="410"/>
      <c r="I308" s="410" t="s">
        <v>308</v>
      </c>
      <c r="J308" s="410"/>
      <c r="K308" s="410" t="s">
        <v>246</v>
      </c>
      <c r="L308" s="410"/>
      <c r="M308" s="410" t="s">
        <v>310</v>
      </c>
      <c r="N308" s="410"/>
    </row>
    <row r="309" spans="1:14" ht="86.25" customHeight="1" x14ac:dyDescent="0.25">
      <c r="A309" s="436"/>
      <c r="B309" s="436"/>
      <c r="C309" s="410"/>
      <c r="D309" s="436"/>
      <c r="E309" s="179" t="s">
        <v>129</v>
      </c>
      <c r="F309" s="179" t="s">
        <v>127</v>
      </c>
      <c r="G309" s="179" t="s">
        <v>129</v>
      </c>
      <c r="H309" s="179" t="s">
        <v>127</v>
      </c>
      <c r="I309" s="179" t="s">
        <v>129</v>
      </c>
      <c r="J309" s="179" t="s">
        <v>127</v>
      </c>
      <c r="K309" s="179" t="s">
        <v>129</v>
      </c>
      <c r="L309" s="179" t="s">
        <v>127</v>
      </c>
      <c r="M309" s="179" t="s">
        <v>129</v>
      </c>
      <c r="N309" s="179" t="s">
        <v>127</v>
      </c>
    </row>
    <row r="310" spans="1:14" ht="18.75" customHeight="1" x14ac:dyDescent="0.25">
      <c r="A310" s="437">
        <v>1</v>
      </c>
      <c r="B310" s="437"/>
      <c r="C310" s="126">
        <f>A310+1</f>
        <v>2</v>
      </c>
      <c r="D310" s="126">
        <f>C310+1</f>
        <v>3</v>
      </c>
      <c r="E310" s="126">
        <f t="shared" ref="E310:N310" si="50">D310+1</f>
        <v>4</v>
      </c>
      <c r="F310" s="126">
        <f t="shared" si="50"/>
        <v>5</v>
      </c>
      <c r="G310" s="126">
        <f t="shared" si="50"/>
        <v>6</v>
      </c>
      <c r="H310" s="126">
        <f t="shared" si="50"/>
        <v>7</v>
      </c>
      <c r="I310" s="126">
        <f t="shared" si="50"/>
        <v>8</v>
      </c>
      <c r="J310" s="126">
        <f t="shared" si="50"/>
        <v>9</v>
      </c>
      <c r="K310" s="126">
        <f t="shared" si="50"/>
        <v>10</v>
      </c>
      <c r="L310" s="126">
        <f t="shared" si="50"/>
        <v>11</v>
      </c>
      <c r="M310" s="126">
        <f t="shared" si="50"/>
        <v>12</v>
      </c>
      <c r="N310" s="126">
        <f t="shared" si="50"/>
        <v>13</v>
      </c>
    </row>
    <row r="311" spans="1:14" ht="19.5" customHeight="1" x14ac:dyDescent="0.25">
      <c r="A311" s="438"/>
      <c r="B311" s="438"/>
      <c r="C311" s="126"/>
      <c r="D311" s="127"/>
      <c r="E311" s="127"/>
      <c r="F311" s="126"/>
      <c r="G311" s="126"/>
      <c r="H311" s="126"/>
      <c r="I311" s="126"/>
      <c r="J311" s="121"/>
      <c r="K311" s="121"/>
      <c r="L311" s="121"/>
      <c r="M311" s="121"/>
      <c r="N311" s="121"/>
    </row>
    <row r="312" spans="1:14" ht="15.75" x14ac:dyDescent="0.25">
      <c r="A312" s="90"/>
      <c r="B312" s="90"/>
      <c r="C312" s="90"/>
      <c r="D312" s="90"/>
      <c r="E312" s="90"/>
      <c r="F312" s="90"/>
      <c r="G312" s="90"/>
      <c r="H312" s="90"/>
      <c r="I312" s="90"/>
    </row>
    <row r="313" spans="1:14" ht="27.75" customHeight="1" x14ac:dyDescent="0.25">
      <c r="A313" s="439" t="s">
        <v>325</v>
      </c>
      <c r="B313" s="439"/>
      <c r="C313" s="439"/>
      <c r="D313" s="439"/>
      <c r="E313" s="439"/>
      <c r="F313" s="439"/>
      <c r="G313" s="439"/>
      <c r="H313" s="439"/>
      <c r="I313" s="439"/>
      <c r="J313" s="439"/>
      <c r="K313" s="439"/>
      <c r="L313" s="439"/>
      <c r="M313" s="439"/>
    </row>
    <row r="314" spans="1:14" ht="12.75" customHeight="1" x14ac:dyDescent="0.25">
      <c r="A314" s="439"/>
      <c r="B314" s="439"/>
      <c r="C314" s="439"/>
      <c r="D314" s="439"/>
      <c r="E314" s="439"/>
      <c r="F314" s="439"/>
      <c r="G314" s="439"/>
      <c r="H314" s="439"/>
      <c r="I314" s="439"/>
      <c r="J314" s="439"/>
      <c r="K314" s="439"/>
      <c r="L314" s="439"/>
      <c r="M314" s="439"/>
    </row>
    <row r="315" spans="1:14" ht="52.5" customHeight="1" x14ac:dyDescent="0.25">
      <c r="A315" s="435" t="s">
        <v>363</v>
      </c>
      <c r="B315" s="435"/>
      <c r="C315" s="435"/>
      <c r="D315" s="435"/>
      <c r="E315" s="435"/>
      <c r="F315" s="435"/>
      <c r="G315" s="435"/>
      <c r="H315" s="435"/>
      <c r="I315" s="435"/>
      <c r="J315" s="435"/>
      <c r="K315" s="435"/>
      <c r="L315" s="435"/>
      <c r="M315" s="435"/>
      <c r="N315" s="435"/>
    </row>
    <row r="316" spans="1:14" ht="17.25" customHeight="1" x14ac:dyDescent="0.25">
      <c r="A316" s="128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</row>
    <row r="317" spans="1:14" ht="21.75" customHeight="1" x14ac:dyDescent="0.25">
      <c r="A317" s="408" t="s">
        <v>326</v>
      </c>
      <c r="B317" s="408"/>
      <c r="C317" s="408"/>
      <c r="D317" s="408"/>
      <c r="E317" s="408"/>
      <c r="F317" s="408"/>
      <c r="G317" s="408"/>
      <c r="H317" s="408"/>
      <c r="I317" s="408"/>
      <c r="J317" s="408"/>
      <c r="K317" s="408"/>
    </row>
    <row r="318" spans="1:14" ht="4.5" hidden="1" customHeight="1" x14ac:dyDescent="0.25">
      <c r="A318" s="89"/>
    </row>
    <row r="319" spans="1:14" ht="22.5" customHeight="1" x14ac:dyDescent="0.25">
      <c r="A319" s="408" t="s">
        <v>327</v>
      </c>
      <c r="B319" s="408"/>
      <c r="C319" s="408"/>
      <c r="D319" s="408"/>
      <c r="E319" s="408"/>
      <c r="F319" s="408"/>
      <c r="G319" s="408"/>
      <c r="H319" s="408"/>
      <c r="I319" s="408"/>
      <c r="J319" s="408"/>
      <c r="K319" s="408"/>
    </row>
    <row r="320" spans="1:14" x14ac:dyDescent="0.25">
      <c r="A320" s="400" t="s">
        <v>115</v>
      </c>
      <c r="B320" s="400"/>
      <c r="C320" s="400"/>
      <c r="D320" s="400"/>
      <c r="E320" s="400"/>
      <c r="F320" s="400"/>
      <c r="G320" s="400"/>
      <c r="H320" s="400"/>
      <c r="I320" s="400"/>
      <c r="J320" s="400"/>
      <c r="K320" s="104"/>
    </row>
    <row r="321" spans="1:13" ht="34.5" customHeight="1" x14ac:dyDescent="0.25">
      <c r="A321" s="404" t="s">
        <v>162</v>
      </c>
      <c r="B321" s="404" t="s">
        <v>4</v>
      </c>
      <c r="C321" s="404" t="s">
        <v>60</v>
      </c>
      <c r="D321" s="404" t="s">
        <v>61</v>
      </c>
      <c r="E321" s="404" t="s">
        <v>248</v>
      </c>
      <c r="F321" s="404" t="s">
        <v>328</v>
      </c>
      <c r="G321" s="404" t="s">
        <v>130</v>
      </c>
      <c r="H321" s="404" t="s">
        <v>62</v>
      </c>
      <c r="I321" s="404"/>
      <c r="J321" s="404" t="s">
        <v>131</v>
      </c>
    </row>
    <row r="322" spans="1:13" ht="44.25" customHeight="1" x14ac:dyDescent="0.25">
      <c r="A322" s="404"/>
      <c r="B322" s="404"/>
      <c r="C322" s="404"/>
      <c r="D322" s="404"/>
      <c r="E322" s="404"/>
      <c r="F322" s="404"/>
      <c r="G322" s="404"/>
      <c r="H322" s="178" t="s">
        <v>63</v>
      </c>
      <c r="I322" s="178" t="s">
        <v>64</v>
      </c>
      <c r="J322" s="404"/>
    </row>
    <row r="323" spans="1:13" ht="14.25" customHeight="1" x14ac:dyDescent="0.25">
      <c r="A323" s="178">
        <v>1</v>
      </c>
      <c r="B323" s="178">
        <v>2</v>
      </c>
      <c r="C323" s="178">
        <f>B323+1</f>
        <v>3</v>
      </c>
      <c r="D323" s="178">
        <f t="shared" ref="D323:J323" si="51">C323+1</f>
        <v>4</v>
      </c>
      <c r="E323" s="178">
        <f t="shared" si="51"/>
        <v>5</v>
      </c>
      <c r="F323" s="178">
        <f t="shared" si="51"/>
        <v>6</v>
      </c>
      <c r="G323" s="178">
        <f t="shared" si="51"/>
        <v>7</v>
      </c>
      <c r="H323" s="178">
        <f t="shared" si="51"/>
        <v>8</v>
      </c>
      <c r="I323" s="178">
        <f t="shared" si="51"/>
        <v>9</v>
      </c>
      <c r="J323" s="178">
        <f t="shared" si="51"/>
        <v>10</v>
      </c>
    </row>
    <row r="324" spans="1:13" ht="14.25" customHeight="1" x14ac:dyDescent="0.25">
      <c r="A324" s="199">
        <v>2000</v>
      </c>
      <c r="B324" s="82" t="s">
        <v>98</v>
      </c>
      <c r="C324" s="140">
        <f>C325</f>
        <v>23894049</v>
      </c>
      <c r="D324" s="140">
        <f>D325</f>
        <v>23829012</v>
      </c>
      <c r="E324" s="342"/>
      <c r="F324" s="342"/>
      <c r="G324" s="342"/>
      <c r="H324" s="342"/>
      <c r="I324" s="342"/>
      <c r="J324" s="140">
        <f>D324+F324</f>
        <v>23829012</v>
      </c>
    </row>
    <row r="325" spans="1:13" ht="14.25" customHeight="1" x14ac:dyDescent="0.25">
      <c r="A325" s="210">
        <v>2600</v>
      </c>
      <c r="B325" s="211" t="s">
        <v>253</v>
      </c>
      <c r="C325" s="346">
        <f>C326</f>
        <v>23894049</v>
      </c>
      <c r="D325" s="346">
        <f>D326</f>
        <v>23829012</v>
      </c>
      <c r="E325" s="342"/>
      <c r="F325" s="342"/>
      <c r="G325" s="342"/>
      <c r="H325" s="342"/>
      <c r="I325" s="342"/>
      <c r="J325" s="346">
        <f t="shared" ref="J325:J330" si="52">D325+F325</f>
        <v>23829012</v>
      </c>
    </row>
    <row r="326" spans="1:13" ht="24" customHeight="1" x14ac:dyDescent="0.25">
      <c r="A326" s="118">
        <v>2610</v>
      </c>
      <c r="B326" s="204" t="s">
        <v>254</v>
      </c>
      <c r="C326" s="346">
        <v>23894049</v>
      </c>
      <c r="D326" s="346">
        <v>23829012</v>
      </c>
      <c r="E326" s="342"/>
      <c r="F326" s="342"/>
      <c r="G326" s="342"/>
      <c r="H326" s="342"/>
      <c r="I326" s="342"/>
      <c r="J326" s="346">
        <f t="shared" si="52"/>
        <v>23829012</v>
      </c>
    </row>
    <row r="327" spans="1:13" ht="14.25" customHeight="1" x14ac:dyDescent="0.25">
      <c r="A327" s="199">
        <v>3000</v>
      </c>
      <c r="B327" s="82" t="s">
        <v>99</v>
      </c>
      <c r="C327" s="140">
        <f t="shared" ref="C327:D329" si="53">C328</f>
        <v>15897169</v>
      </c>
      <c r="D327" s="140">
        <f t="shared" si="53"/>
        <v>15897156</v>
      </c>
      <c r="E327" s="342"/>
      <c r="F327" s="342"/>
      <c r="G327" s="342"/>
      <c r="H327" s="342"/>
      <c r="I327" s="342"/>
      <c r="J327" s="140">
        <f t="shared" si="52"/>
        <v>15897156</v>
      </c>
    </row>
    <row r="328" spans="1:13" ht="18" customHeight="1" x14ac:dyDescent="0.25">
      <c r="A328" s="210">
        <v>3100</v>
      </c>
      <c r="B328" s="211" t="s">
        <v>100</v>
      </c>
      <c r="C328" s="346">
        <f t="shared" si="53"/>
        <v>15897169</v>
      </c>
      <c r="D328" s="346">
        <f t="shared" si="53"/>
        <v>15897156</v>
      </c>
      <c r="E328" s="342"/>
      <c r="F328" s="342"/>
      <c r="G328" s="342"/>
      <c r="H328" s="342"/>
      <c r="I328" s="342"/>
      <c r="J328" s="346">
        <f t="shared" si="52"/>
        <v>15897156</v>
      </c>
    </row>
    <row r="329" spans="1:13" ht="19.5" customHeight="1" x14ac:dyDescent="0.25">
      <c r="A329" s="118">
        <v>3130</v>
      </c>
      <c r="B329" s="204" t="s">
        <v>242</v>
      </c>
      <c r="C329" s="346">
        <f t="shared" si="53"/>
        <v>15897169</v>
      </c>
      <c r="D329" s="346">
        <f t="shared" si="53"/>
        <v>15897156</v>
      </c>
      <c r="E329" s="342"/>
      <c r="F329" s="342"/>
      <c r="G329" s="342"/>
      <c r="H329" s="342"/>
      <c r="I329" s="342"/>
      <c r="J329" s="346">
        <f t="shared" si="52"/>
        <v>15897156</v>
      </c>
    </row>
    <row r="330" spans="1:13" ht="26.25" customHeight="1" x14ac:dyDescent="0.25">
      <c r="A330" s="118">
        <v>3132</v>
      </c>
      <c r="B330" s="204" t="s">
        <v>228</v>
      </c>
      <c r="C330" s="346">
        <v>15897169</v>
      </c>
      <c r="D330" s="346">
        <v>15897156</v>
      </c>
      <c r="E330" s="140"/>
      <c r="F330" s="140"/>
      <c r="G330" s="140"/>
      <c r="H330" s="140"/>
      <c r="I330" s="140"/>
      <c r="J330" s="346">
        <f t="shared" si="52"/>
        <v>15897156</v>
      </c>
    </row>
    <row r="331" spans="1:13" ht="22.5" customHeight="1" x14ac:dyDescent="0.25">
      <c r="A331" s="70"/>
      <c r="B331" s="71" t="s">
        <v>12</v>
      </c>
      <c r="C331" s="140">
        <f>C330+C326</f>
        <v>39791218</v>
      </c>
      <c r="D331" s="140">
        <f t="shared" ref="D331:J331" si="54">D330+D326</f>
        <v>39726168</v>
      </c>
      <c r="E331" s="140">
        <f t="shared" si="54"/>
        <v>0</v>
      </c>
      <c r="F331" s="140">
        <f t="shared" si="54"/>
        <v>0</v>
      </c>
      <c r="G331" s="140">
        <f t="shared" si="54"/>
        <v>0</v>
      </c>
      <c r="H331" s="140">
        <f t="shared" si="54"/>
        <v>0</v>
      </c>
      <c r="I331" s="140">
        <f t="shared" si="54"/>
        <v>0</v>
      </c>
      <c r="J331" s="140">
        <f t="shared" si="54"/>
        <v>39726168</v>
      </c>
    </row>
    <row r="332" spans="1:13" ht="15" customHeight="1" x14ac:dyDescent="0.25">
      <c r="A332" s="67"/>
      <c r="B332" s="83"/>
      <c r="C332" s="68"/>
      <c r="D332" s="68"/>
      <c r="E332" s="68"/>
      <c r="F332" s="68"/>
      <c r="G332" s="68"/>
      <c r="H332" s="68"/>
      <c r="I332" s="68"/>
      <c r="J332" s="68"/>
    </row>
    <row r="333" spans="1:13" ht="23.25" hidden="1" customHeight="1" outlineLevel="1" x14ac:dyDescent="0.25">
      <c r="A333" s="67"/>
      <c r="B333" s="83"/>
      <c r="C333" s="68"/>
      <c r="D333" s="68"/>
      <c r="E333" s="68"/>
      <c r="F333" s="68"/>
      <c r="G333" s="68"/>
      <c r="H333" s="68"/>
      <c r="I333" s="68"/>
      <c r="J333" s="68"/>
    </row>
    <row r="334" spans="1:13" ht="23.25" hidden="1" customHeight="1" outlineLevel="1" x14ac:dyDescent="0.25">
      <c r="A334" s="67"/>
      <c r="B334" s="83"/>
      <c r="C334" s="68"/>
      <c r="D334" s="68"/>
      <c r="E334" s="68"/>
      <c r="F334" s="68"/>
      <c r="G334" s="68"/>
      <c r="H334" s="68"/>
      <c r="I334" s="68"/>
      <c r="J334" s="68"/>
    </row>
    <row r="335" spans="1:13" hidden="1" outlineLevel="1" x14ac:dyDescent="0.25">
      <c r="A335" s="129"/>
    </row>
    <row r="336" spans="1:13" ht="27.75" customHeight="1" collapsed="1" x14ac:dyDescent="0.25">
      <c r="A336" s="408" t="s">
        <v>329</v>
      </c>
      <c r="B336" s="408"/>
      <c r="C336" s="408"/>
      <c r="D336" s="408"/>
      <c r="E336" s="408"/>
      <c r="F336" s="408"/>
      <c r="G336" s="408"/>
      <c r="H336" s="408"/>
      <c r="I336" s="408"/>
      <c r="J336" s="408"/>
      <c r="K336" s="408"/>
      <c r="L336" s="408"/>
      <c r="M336" s="408"/>
    </row>
    <row r="337" spans="1:13" ht="15.75" customHeight="1" x14ac:dyDescent="0.25">
      <c r="A337" s="400" t="s">
        <v>115</v>
      </c>
      <c r="B337" s="400"/>
      <c r="C337" s="400"/>
      <c r="D337" s="400"/>
      <c r="E337" s="400"/>
      <c r="F337" s="400"/>
      <c r="G337" s="400"/>
      <c r="H337" s="400"/>
      <c r="I337" s="400"/>
      <c r="J337" s="400"/>
      <c r="K337" s="400"/>
      <c r="L337" s="400"/>
      <c r="M337" s="130"/>
    </row>
    <row r="338" spans="1:13" ht="21.75" customHeight="1" x14ac:dyDescent="0.25">
      <c r="A338" s="404" t="s">
        <v>162</v>
      </c>
      <c r="B338" s="404" t="s">
        <v>4</v>
      </c>
      <c r="C338" s="404" t="s">
        <v>186</v>
      </c>
      <c r="D338" s="404"/>
      <c r="E338" s="404"/>
      <c r="F338" s="404"/>
      <c r="G338" s="404"/>
      <c r="H338" s="404" t="s">
        <v>215</v>
      </c>
      <c r="I338" s="404"/>
      <c r="J338" s="404"/>
      <c r="K338" s="404"/>
      <c r="L338" s="404"/>
    </row>
    <row r="339" spans="1:13" ht="83.25" customHeight="1" x14ac:dyDescent="0.25">
      <c r="A339" s="404"/>
      <c r="B339" s="404"/>
      <c r="C339" s="404" t="s">
        <v>65</v>
      </c>
      <c r="D339" s="404" t="s">
        <v>330</v>
      </c>
      <c r="E339" s="404" t="s">
        <v>66</v>
      </c>
      <c r="F339" s="404"/>
      <c r="G339" s="178" t="s">
        <v>67</v>
      </c>
      <c r="H339" s="404" t="s">
        <v>68</v>
      </c>
      <c r="I339" s="404" t="s">
        <v>331</v>
      </c>
      <c r="J339" s="404" t="s">
        <v>66</v>
      </c>
      <c r="K339" s="404"/>
      <c r="L339" s="404" t="s">
        <v>133</v>
      </c>
    </row>
    <row r="340" spans="1:13" ht="36.75" customHeight="1" x14ac:dyDescent="0.25">
      <c r="A340" s="404"/>
      <c r="B340" s="404"/>
      <c r="C340" s="404"/>
      <c r="D340" s="404"/>
      <c r="E340" s="178" t="s">
        <v>63</v>
      </c>
      <c r="F340" s="178" t="s">
        <v>64</v>
      </c>
      <c r="G340" s="178" t="s">
        <v>132</v>
      </c>
      <c r="H340" s="404"/>
      <c r="I340" s="404"/>
      <c r="J340" s="178" t="s">
        <v>63</v>
      </c>
      <c r="K340" s="178" t="s">
        <v>64</v>
      </c>
      <c r="L340" s="404"/>
    </row>
    <row r="341" spans="1:13" ht="21" customHeight="1" x14ac:dyDescent="0.25">
      <c r="A341" s="178">
        <v>1</v>
      </c>
      <c r="B341" s="178">
        <v>2</v>
      </c>
      <c r="C341" s="178">
        <f>B341+1</f>
        <v>3</v>
      </c>
      <c r="D341" s="178">
        <f t="shared" ref="D341:L341" si="55">C341+1</f>
        <v>4</v>
      </c>
      <c r="E341" s="178">
        <f t="shared" si="55"/>
        <v>5</v>
      </c>
      <c r="F341" s="178">
        <f t="shared" si="55"/>
        <v>6</v>
      </c>
      <c r="G341" s="178">
        <f t="shared" si="55"/>
        <v>7</v>
      </c>
      <c r="H341" s="178">
        <f t="shared" si="55"/>
        <v>8</v>
      </c>
      <c r="I341" s="178">
        <f t="shared" si="55"/>
        <v>9</v>
      </c>
      <c r="J341" s="178">
        <f t="shared" si="55"/>
        <v>10</v>
      </c>
      <c r="K341" s="178">
        <f t="shared" si="55"/>
        <v>11</v>
      </c>
      <c r="L341" s="178">
        <f t="shared" si="55"/>
        <v>12</v>
      </c>
    </row>
    <row r="342" spans="1:13" ht="21" customHeight="1" x14ac:dyDescent="0.25">
      <c r="A342" s="199">
        <v>2000</v>
      </c>
      <c r="B342" s="82" t="s">
        <v>98</v>
      </c>
      <c r="C342" s="140">
        <f>C343</f>
        <v>68700000</v>
      </c>
      <c r="D342" s="265"/>
      <c r="E342" s="265"/>
      <c r="F342" s="265"/>
      <c r="G342" s="140">
        <f>C342-E342</f>
        <v>68700000</v>
      </c>
      <c r="H342" s="140">
        <f>H343</f>
        <v>75343750</v>
      </c>
      <c r="I342" s="70"/>
      <c r="J342" s="70"/>
      <c r="K342" s="70"/>
      <c r="L342" s="140">
        <f>H342</f>
        <v>75343750</v>
      </c>
    </row>
    <row r="343" spans="1:13" ht="21" customHeight="1" x14ac:dyDescent="0.25">
      <c r="A343" s="210">
        <v>2600</v>
      </c>
      <c r="B343" s="211" t="s">
        <v>253</v>
      </c>
      <c r="C343" s="268">
        <f>C344</f>
        <v>68700000</v>
      </c>
      <c r="D343" s="265"/>
      <c r="E343" s="265"/>
      <c r="F343" s="265"/>
      <c r="G343" s="268">
        <f t="shared" ref="G343:G350" si="56">C343-E343</f>
        <v>68700000</v>
      </c>
      <c r="H343" s="268">
        <f>H344</f>
        <v>75343750</v>
      </c>
      <c r="I343" s="265"/>
      <c r="J343" s="265"/>
      <c r="K343" s="265"/>
      <c r="L343" s="268">
        <f t="shared" ref="L343:L348" si="57">H343</f>
        <v>75343750</v>
      </c>
    </row>
    <row r="344" spans="1:13" ht="35.25" customHeight="1" x14ac:dyDescent="0.25">
      <c r="A344" s="118">
        <v>2610</v>
      </c>
      <c r="B344" s="204" t="s">
        <v>254</v>
      </c>
      <c r="C344" s="268">
        <v>68700000</v>
      </c>
      <c r="D344" s="265"/>
      <c r="E344" s="265"/>
      <c r="F344" s="265"/>
      <c r="G344" s="268">
        <f t="shared" si="56"/>
        <v>68700000</v>
      </c>
      <c r="H344" s="268">
        <v>75343750</v>
      </c>
      <c r="I344" s="265"/>
      <c r="J344" s="265"/>
      <c r="K344" s="265"/>
      <c r="L344" s="268">
        <f t="shared" si="57"/>
        <v>75343750</v>
      </c>
    </row>
    <row r="345" spans="1:13" ht="19.5" customHeight="1" x14ac:dyDescent="0.25">
      <c r="A345" s="199">
        <v>3000</v>
      </c>
      <c r="B345" s="82" t="s">
        <v>99</v>
      </c>
      <c r="C345" s="140">
        <f>C346</f>
        <v>38078369</v>
      </c>
      <c r="D345" s="265"/>
      <c r="E345" s="265"/>
      <c r="F345" s="265"/>
      <c r="G345" s="140">
        <f t="shared" si="56"/>
        <v>38078369</v>
      </c>
      <c r="H345" s="70">
        <f>H346</f>
        <v>0</v>
      </c>
      <c r="I345" s="70"/>
      <c r="J345" s="70"/>
      <c r="K345" s="70"/>
      <c r="L345" s="140">
        <f t="shared" si="57"/>
        <v>0</v>
      </c>
    </row>
    <row r="346" spans="1:13" ht="21" customHeight="1" x14ac:dyDescent="0.25">
      <c r="A346" s="210">
        <v>3100</v>
      </c>
      <c r="B346" s="211" t="s">
        <v>100</v>
      </c>
      <c r="C346" s="268">
        <f>C347</f>
        <v>38078369</v>
      </c>
      <c r="D346" s="265"/>
      <c r="E346" s="265"/>
      <c r="F346" s="265"/>
      <c r="G346" s="268">
        <f t="shared" si="56"/>
        <v>38078369</v>
      </c>
      <c r="H346" s="265">
        <f>H347</f>
        <v>0</v>
      </c>
      <c r="I346" s="265"/>
      <c r="J346" s="265"/>
      <c r="K346" s="265"/>
      <c r="L346" s="268">
        <f t="shared" si="57"/>
        <v>0</v>
      </c>
    </row>
    <row r="347" spans="1:13" ht="21" customHeight="1" x14ac:dyDescent="0.25">
      <c r="A347" s="118">
        <v>3130</v>
      </c>
      <c r="B347" s="204" t="s">
        <v>242</v>
      </c>
      <c r="C347" s="268">
        <f>C348</f>
        <v>38078369</v>
      </c>
      <c r="D347" s="265"/>
      <c r="E347" s="265"/>
      <c r="F347" s="265"/>
      <c r="G347" s="268">
        <f t="shared" si="56"/>
        <v>38078369</v>
      </c>
      <c r="H347" s="265">
        <f>H348</f>
        <v>0</v>
      </c>
      <c r="I347" s="265"/>
      <c r="J347" s="265"/>
      <c r="K347" s="265"/>
      <c r="L347" s="268">
        <f t="shared" si="57"/>
        <v>0</v>
      </c>
    </row>
    <row r="348" spans="1:13" ht="21" customHeight="1" x14ac:dyDescent="0.25">
      <c r="A348" s="118">
        <v>3132</v>
      </c>
      <c r="B348" s="204" t="s">
        <v>228</v>
      </c>
      <c r="C348" s="268">
        <v>38078369</v>
      </c>
      <c r="D348" s="265"/>
      <c r="E348" s="265"/>
      <c r="F348" s="265"/>
      <c r="G348" s="268">
        <f t="shared" si="56"/>
        <v>38078369</v>
      </c>
      <c r="H348" s="265"/>
      <c r="I348" s="265"/>
      <c r="J348" s="265"/>
      <c r="K348" s="265"/>
      <c r="L348" s="268">
        <f t="shared" si="57"/>
        <v>0</v>
      </c>
    </row>
    <row r="349" spans="1:13" ht="21" hidden="1" customHeight="1" outlineLevel="1" x14ac:dyDescent="0.25">
      <c r="A349" s="265"/>
      <c r="B349" s="204" t="s">
        <v>228</v>
      </c>
      <c r="C349" s="265"/>
      <c r="D349" s="265"/>
      <c r="E349" s="265"/>
      <c r="F349" s="265"/>
      <c r="G349" s="268">
        <f t="shared" si="56"/>
        <v>0</v>
      </c>
      <c r="H349" s="265"/>
      <c r="I349" s="265"/>
      <c r="J349" s="265"/>
      <c r="K349" s="265"/>
      <c r="L349" s="265"/>
    </row>
    <row r="350" spans="1:13" s="69" customFormat="1" ht="21.75" hidden="1" customHeight="1" outlineLevel="1" x14ac:dyDescent="0.25">
      <c r="A350" s="70"/>
      <c r="B350" s="70"/>
      <c r="C350" s="140"/>
      <c r="D350" s="140"/>
      <c r="E350" s="140"/>
      <c r="F350" s="140"/>
      <c r="G350" s="268">
        <f t="shared" si="56"/>
        <v>0</v>
      </c>
      <c r="H350" s="140"/>
      <c r="I350" s="140"/>
      <c r="J350" s="140"/>
      <c r="K350" s="140"/>
      <c r="L350" s="140"/>
    </row>
    <row r="351" spans="1:13" s="69" customFormat="1" ht="28.5" customHeight="1" collapsed="1" x14ac:dyDescent="0.25">
      <c r="A351" s="70"/>
      <c r="B351" s="71" t="s">
        <v>12</v>
      </c>
      <c r="C351" s="140">
        <f>C345+C342</f>
        <v>106778369</v>
      </c>
      <c r="D351" s="140">
        <f t="shared" ref="D351:F351" si="58">D345+D342</f>
        <v>0</v>
      </c>
      <c r="E351" s="140">
        <f t="shared" si="58"/>
        <v>0</v>
      </c>
      <c r="F351" s="140">
        <f t="shared" si="58"/>
        <v>0</v>
      </c>
      <c r="G351" s="140">
        <f>G345+G342</f>
        <v>106778369</v>
      </c>
      <c r="H351" s="140">
        <f>H345+H342</f>
        <v>75343750</v>
      </c>
      <c r="I351" s="140">
        <f t="shared" ref="I351:L351" si="59">I345+I342</f>
        <v>0</v>
      </c>
      <c r="J351" s="140">
        <f t="shared" si="59"/>
        <v>0</v>
      </c>
      <c r="K351" s="140">
        <f t="shared" si="59"/>
        <v>0</v>
      </c>
      <c r="L351" s="140">
        <f t="shared" si="59"/>
        <v>75343750</v>
      </c>
    </row>
    <row r="352" spans="1:13" s="69" customFormat="1" x14ac:dyDescent="0.25">
      <c r="A352" s="67"/>
      <c r="B352" s="67"/>
      <c r="C352" s="68"/>
      <c r="D352" s="68"/>
      <c r="E352" s="68"/>
      <c r="F352" s="68"/>
      <c r="G352" s="68"/>
      <c r="H352" s="68"/>
      <c r="I352" s="68"/>
      <c r="J352" s="68"/>
      <c r="K352" s="68"/>
      <c r="L352" s="68"/>
    </row>
    <row r="353" spans="1:11" ht="15.75" x14ac:dyDescent="0.25">
      <c r="A353" s="408" t="s">
        <v>332</v>
      </c>
      <c r="B353" s="408"/>
      <c r="C353" s="408"/>
      <c r="D353" s="408"/>
      <c r="E353" s="408"/>
      <c r="F353" s="408"/>
      <c r="G353" s="408"/>
      <c r="H353" s="408"/>
      <c r="I353" s="408"/>
      <c r="J353" s="408"/>
      <c r="K353" s="408"/>
    </row>
    <row r="354" spans="1:11" x14ac:dyDescent="0.25">
      <c r="A354" s="400" t="s">
        <v>115</v>
      </c>
      <c r="B354" s="400"/>
      <c r="C354" s="400"/>
      <c r="D354" s="400"/>
      <c r="E354" s="400"/>
      <c r="F354" s="400"/>
      <c r="G354" s="400"/>
      <c r="H354" s="400"/>
      <c r="I354" s="400"/>
      <c r="J354" s="104"/>
    </row>
    <row r="355" spans="1:11" ht="24" customHeight="1" x14ac:dyDescent="0.25">
      <c r="A355" s="404" t="s">
        <v>162</v>
      </c>
      <c r="B355" s="404" t="s">
        <v>4</v>
      </c>
      <c r="C355" s="404" t="s">
        <v>60</v>
      </c>
      <c r="D355" s="404" t="s">
        <v>61</v>
      </c>
      <c r="E355" s="404" t="s">
        <v>249</v>
      </c>
      <c r="F355" s="404" t="s">
        <v>333</v>
      </c>
      <c r="G355" s="404" t="s">
        <v>334</v>
      </c>
      <c r="H355" s="404" t="s">
        <v>69</v>
      </c>
      <c r="I355" s="404" t="s">
        <v>70</v>
      </c>
    </row>
    <row r="356" spans="1:11" ht="51.75" customHeight="1" x14ac:dyDescent="0.25">
      <c r="A356" s="404"/>
      <c r="B356" s="404"/>
      <c r="C356" s="404"/>
      <c r="D356" s="404"/>
      <c r="E356" s="404"/>
      <c r="F356" s="404"/>
      <c r="G356" s="404"/>
      <c r="H356" s="404"/>
      <c r="I356" s="404"/>
    </row>
    <row r="357" spans="1:11" x14ac:dyDescent="0.25">
      <c r="A357" s="178">
        <v>1</v>
      </c>
      <c r="B357" s="178">
        <v>2</v>
      </c>
      <c r="C357" s="178">
        <f>B357+1</f>
        <v>3</v>
      </c>
      <c r="D357" s="178">
        <f t="shared" ref="D357:I357" si="60">C357+1</f>
        <v>4</v>
      </c>
      <c r="E357" s="178">
        <f t="shared" si="60"/>
        <v>5</v>
      </c>
      <c r="F357" s="178">
        <f t="shared" si="60"/>
        <v>6</v>
      </c>
      <c r="G357" s="178">
        <f t="shared" si="60"/>
        <v>7</v>
      </c>
      <c r="H357" s="178">
        <f t="shared" si="60"/>
        <v>8</v>
      </c>
      <c r="I357" s="178">
        <f t="shared" si="60"/>
        <v>9</v>
      </c>
    </row>
    <row r="358" spans="1:11" x14ac:dyDescent="0.25">
      <c r="A358" s="199">
        <v>2000</v>
      </c>
      <c r="B358" s="82" t="s">
        <v>98</v>
      </c>
      <c r="C358" s="140">
        <f>C359</f>
        <v>23894049</v>
      </c>
      <c r="D358" s="140">
        <f>D359</f>
        <v>23829012</v>
      </c>
      <c r="E358" s="342"/>
      <c r="F358" s="342"/>
      <c r="G358" s="342"/>
      <c r="H358" s="342"/>
      <c r="I358" s="342"/>
    </row>
    <row r="359" spans="1:11" x14ac:dyDescent="0.25">
      <c r="A359" s="210">
        <v>2600</v>
      </c>
      <c r="B359" s="211" t="s">
        <v>253</v>
      </c>
      <c r="C359" s="346">
        <f>C360</f>
        <v>23894049</v>
      </c>
      <c r="D359" s="346">
        <f>D360</f>
        <v>23829012</v>
      </c>
      <c r="E359" s="342"/>
      <c r="F359" s="342"/>
      <c r="G359" s="342"/>
      <c r="H359" s="342"/>
      <c r="I359" s="342"/>
    </row>
    <row r="360" spans="1:11" ht="24" x14ac:dyDescent="0.25">
      <c r="A360" s="118">
        <v>2610</v>
      </c>
      <c r="B360" s="204" t="s">
        <v>254</v>
      </c>
      <c r="C360" s="346">
        <v>23894049</v>
      </c>
      <c r="D360" s="346">
        <v>23829012</v>
      </c>
      <c r="E360" s="342"/>
      <c r="F360" s="342"/>
      <c r="G360" s="342"/>
      <c r="H360" s="342"/>
      <c r="I360" s="342"/>
    </row>
    <row r="361" spans="1:11" x14ac:dyDescent="0.25">
      <c r="A361" s="199">
        <v>3000</v>
      </c>
      <c r="B361" s="82" t="s">
        <v>99</v>
      </c>
      <c r="C361" s="140">
        <f t="shared" ref="C361:D363" si="61">C362</f>
        <v>15897169</v>
      </c>
      <c r="D361" s="140">
        <f t="shared" si="61"/>
        <v>15897156</v>
      </c>
      <c r="E361" s="342"/>
      <c r="F361" s="342"/>
      <c r="G361" s="342"/>
      <c r="H361" s="342"/>
      <c r="I361" s="342"/>
    </row>
    <row r="362" spans="1:11" x14ac:dyDescent="0.25">
      <c r="A362" s="210">
        <v>3100</v>
      </c>
      <c r="B362" s="211" t="s">
        <v>100</v>
      </c>
      <c r="C362" s="346">
        <f t="shared" si="61"/>
        <v>15897169</v>
      </c>
      <c r="D362" s="346">
        <f t="shared" si="61"/>
        <v>15897156</v>
      </c>
      <c r="E362" s="342"/>
      <c r="F362" s="342"/>
      <c r="G362" s="342"/>
      <c r="H362" s="342"/>
      <c r="I362" s="342"/>
    </row>
    <row r="363" spans="1:11" x14ac:dyDescent="0.25">
      <c r="A363" s="118">
        <v>3130</v>
      </c>
      <c r="B363" s="204" t="s">
        <v>242</v>
      </c>
      <c r="C363" s="346">
        <f t="shared" si="61"/>
        <v>15897169</v>
      </c>
      <c r="D363" s="346">
        <f t="shared" si="61"/>
        <v>15897156</v>
      </c>
      <c r="E363" s="342"/>
      <c r="F363" s="342"/>
      <c r="G363" s="342"/>
      <c r="H363" s="342"/>
      <c r="I363" s="342"/>
    </row>
    <row r="364" spans="1:11" ht="19.5" customHeight="1" x14ac:dyDescent="0.25">
      <c r="A364" s="118">
        <v>3132</v>
      </c>
      <c r="B364" s="204" t="s">
        <v>228</v>
      </c>
      <c r="C364" s="346">
        <v>15897169</v>
      </c>
      <c r="D364" s="346">
        <v>15897156</v>
      </c>
      <c r="E364" s="183"/>
      <c r="F364" s="183"/>
      <c r="G364" s="183"/>
      <c r="H364" s="178"/>
      <c r="I364" s="178"/>
    </row>
    <row r="365" spans="1:11" s="69" customFormat="1" ht="22.5" customHeight="1" x14ac:dyDescent="0.25">
      <c r="A365" s="70"/>
      <c r="B365" s="71" t="s">
        <v>12</v>
      </c>
      <c r="C365" s="140">
        <f>C364+C360</f>
        <v>39791218</v>
      </c>
      <c r="D365" s="140">
        <f t="shared" ref="D365" si="62">D364+D360</f>
        <v>39726168</v>
      </c>
      <c r="E365" s="140">
        <f t="shared" ref="E365:G365" si="63">E364</f>
        <v>0</v>
      </c>
      <c r="F365" s="140">
        <f t="shared" si="63"/>
        <v>0</v>
      </c>
      <c r="G365" s="140">
        <f t="shared" si="63"/>
        <v>0</v>
      </c>
      <c r="H365" s="70"/>
      <c r="I365" s="70"/>
    </row>
    <row r="366" spans="1:11" x14ac:dyDescent="0.25">
      <c r="A366" s="129"/>
    </row>
    <row r="367" spans="1:11" ht="28.5" customHeight="1" x14ac:dyDescent="0.25">
      <c r="A367" s="421" t="s">
        <v>335</v>
      </c>
      <c r="B367" s="421"/>
      <c r="C367" s="421"/>
      <c r="D367" s="421"/>
      <c r="E367" s="421"/>
      <c r="F367" s="421"/>
      <c r="G367" s="421"/>
      <c r="H367" s="421"/>
      <c r="I367" s="421"/>
      <c r="J367" s="421"/>
      <c r="K367" s="421"/>
    </row>
    <row r="368" spans="1:11" ht="0.75" customHeight="1" x14ac:dyDescent="0.25">
      <c r="A368" s="129"/>
    </row>
    <row r="369" spans="1:13" x14ac:dyDescent="0.25">
      <c r="A369" s="129"/>
    </row>
    <row r="370" spans="1:13" ht="38.25" customHeight="1" x14ac:dyDescent="0.25">
      <c r="A370" s="421" t="s">
        <v>336</v>
      </c>
      <c r="B370" s="421"/>
      <c r="C370" s="421"/>
      <c r="D370" s="421"/>
      <c r="E370" s="421"/>
      <c r="F370" s="421"/>
      <c r="G370" s="421"/>
      <c r="H370" s="421"/>
      <c r="I370" s="421"/>
      <c r="J370" s="421"/>
      <c r="K370" s="421"/>
      <c r="L370" s="421"/>
      <c r="M370" s="421"/>
    </row>
    <row r="371" spans="1:13" ht="46.5" customHeight="1" x14ac:dyDescent="0.25">
      <c r="A371" s="427" t="s">
        <v>362</v>
      </c>
      <c r="B371" s="427"/>
      <c r="C371" s="427"/>
      <c r="D371" s="427"/>
      <c r="E371" s="427"/>
      <c r="F371" s="427"/>
      <c r="G371" s="427"/>
      <c r="H371" s="427"/>
      <c r="I371" s="427"/>
      <c r="J371" s="427"/>
      <c r="K371" s="427"/>
      <c r="L371" s="131"/>
      <c r="M371" s="131"/>
    </row>
    <row r="372" spans="1:13" x14ac:dyDescent="0.25">
      <c r="A372" s="132" t="s">
        <v>42</v>
      </c>
    </row>
    <row r="373" spans="1:13" ht="23.25" customHeight="1" x14ac:dyDescent="0.25">
      <c r="A373" s="414" t="s">
        <v>208</v>
      </c>
      <c r="B373" s="414"/>
      <c r="C373" s="133"/>
      <c r="D373" s="414" t="s">
        <v>134</v>
      </c>
      <c r="E373" s="414"/>
      <c r="F373" s="134"/>
      <c r="G373" s="428" t="s">
        <v>337</v>
      </c>
      <c r="H373" s="428"/>
    </row>
    <row r="374" spans="1:13" ht="18.75" customHeight="1" x14ac:dyDescent="0.25">
      <c r="A374" s="430"/>
      <c r="B374" s="431"/>
      <c r="C374" s="431"/>
      <c r="D374" s="429" t="s">
        <v>16</v>
      </c>
      <c r="E374" s="429"/>
      <c r="F374" s="135"/>
      <c r="G374" s="429" t="s">
        <v>250</v>
      </c>
      <c r="H374" s="429"/>
    </row>
    <row r="375" spans="1:13" ht="3" customHeight="1" x14ac:dyDescent="0.25">
      <c r="A375" s="430"/>
      <c r="B375" s="431"/>
      <c r="C375" s="431"/>
      <c r="D375" s="429"/>
      <c r="E375" s="429"/>
      <c r="F375" s="135"/>
      <c r="G375" s="429"/>
      <c r="H375" s="429"/>
    </row>
    <row r="376" spans="1:13" ht="20.25" customHeight="1" x14ac:dyDescent="0.25">
      <c r="A376" s="433" t="s">
        <v>107</v>
      </c>
      <c r="B376" s="433"/>
      <c r="C376" s="136"/>
      <c r="D376" s="414" t="s">
        <v>134</v>
      </c>
      <c r="E376" s="414"/>
      <c r="F376" s="134"/>
      <c r="G376" s="428" t="s">
        <v>251</v>
      </c>
      <c r="H376" s="428"/>
    </row>
    <row r="377" spans="1:13" ht="15.75" customHeight="1" x14ac:dyDescent="0.25">
      <c r="A377" s="137"/>
      <c r="B377" s="138"/>
      <c r="C377" s="138"/>
      <c r="D377" s="429" t="s">
        <v>16</v>
      </c>
      <c r="E377" s="429"/>
      <c r="F377" s="135"/>
      <c r="G377" s="429" t="s">
        <v>250</v>
      </c>
      <c r="H377" s="429"/>
    </row>
    <row r="378" spans="1:13" ht="15" customHeight="1" x14ac:dyDescent="0.25">
      <c r="A378" s="139"/>
      <c r="D378" s="429"/>
      <c r="E378" s="429"/>
      <c r="F378" s="135"/>
      <c r="G378" s="429"/>
      <c r="H378" s="429"/>
    </row>
    <row r="379" spans="1:13" x14ac:dyDescent="0.25">
      <c r="A379" s="139"/>
    </row>
    <row r="380" spans="1:13" x14ac:dyDescent="0.25">
      <c r="A380" s="139"/>
    </row>
    <row r="381" spans="1:13" ht="54" customHeight="1" x14ac:dyDescent="0.3">
      <c r="A381" s="426" t="s">
        <v>25</v>
      </c>
      <c r="B381" s="426"/>
      <c r="C381" s="426"/>
      <c r="D381" s="426"/>
      <c r="E381" s="86"/>
      <c r="F381" s="86"/>
      <c r="G381" s="87" t="s">
        <v>26</v>
      </c>
      <c r="H381" s="86"/>
    </row>
    <row r="382" spans="1:13" ht="18" x14ac:dyDescent="0.25">
      <c r="A382" s="88"/>
    </row>
  </sheetData>
  <mergeCells count="279">
    <mergeCell ref="A253:J253"/>
    <mergeCell ref="D374:E375"/>
    <mergeCell ref="G374:H375"/>
    <mergeCell ref="A376:B376"/>
    <mergeCell ref="A170:M170"/>
    <mergeCell ref="A44:J44"/>
    <mergeCell ref="C355:C356"/>
    <mergeCell ref="B355:B356"/>
    <mergeCell ref="A317:K317"/>
    <mergeCell ref="A315:N315"/>
    <mergeCell ref="A308:B309"/>
    <mergeCell ref="C308:C309"/>
    <mergeCell ref="D308:D309"/>
    <mergeCell ref="A310:B310"/>
    <mergeCell ref="A311:B311"/>
    <mergeCell ref="A313:M314"/>
    <mergeCell ref="L289:L290"/>
    <mergeCell ref="A287:L287"/>
    <mergeCell ref="D298:F298"/>
    <mergeCell ref="G298:I298"/>
    <mergeCell ref="A276:L276"/>
    <mergeCell ref="G63:J63"/>
    <mergeCell ref="A55:A56"/>
    <mergeCell ref="A197:M197"/>
    <mergeCell ref="A381:D381"/>
    <mergeCell ref="A371:K371"/>
    <mergeCell ref="D373:E373"/>
    <mergeCell ref="G373:H373"/>
    <mergeCell ref="A319:K319"/>
    <mergeCell ref="A337:L337"/>
    <mergeCell ref="I355:I356"/>
    <mergeCell ref="H355:H356"/>
    <mergeCell ref="E355:E356"/>
    <mergeCell ref="D355:D356"/>
    <mergeCell ref="D377:E378"/>
    <mergeCell ref="G377:H378"/>
    <mergeCell ref="A367:K367"/>
    <mergeCell ref="A370:M370"/>
    <mergeCell ref="A374:A375"/>
    <mergeCell ref="B374:B375"/>
    <mergeCell ref="C374:C375"/>
    <mergeCell ref="G321:G322"/>
    <mergeCell ref="D376:E376"/>
    <mergeCell ref="G376:H376"/>
    <mergeCell ref="A321:A322"/>
    <mergeCell ref="B321:B322"/>
    <mergeCell ref="C321:C322"/>
    <mergeCell ref="D321:D322"/>
    <mergeCell ref="A138:L138"/>
    <mergeCell ref="C127:F127"/>
    <mergeCell ref="B63:B65"/>
    <mergeCell ref="C63:F63"/>
    <mergeCell ref="G127:J127"/>
    <mergeCell ref="D128:D129"/>
    <mergeCell ref="A125:O125"/>
    <mergeCell ref="K63:N63"/>
    <mergeCell ref="A34:A36"/>
    <mergeCell ref="B34:B36"/>
    <mergeCell ref="C34:F34"/>
    <mergeCell ref="G34:J34"/>
    <mergeCell ref="K34:N34"/>
    <mergeCell ref="D35:D36"/>
    <mergeCell ref="E35:E36"/>
    <mergeCell ref="H35:H36"/>
    <mergeCell ref="I35:I36"/>
    <mergeCell ref="A63:A65"/>
    <mergeCell ref="B99:B101"/>
    <mergeCell ref="K89:N89"/>
    <mergeCell ref="G89:J89"/>
    <mergeCell ref="C99:F99"/>
    <mergeCell ref="G99:J99"/>
    <mergeCell ref="D100:D101"/>
    <mergeCell ref="E100:E101"/>
    <mergeCell ref="M90:M91"/>
    <mergeCell ref="C89:F89"/>
    <mergeCell ref="A89:A91"/>
    <mergeCell ref="B89:B91"/>
    <mergeCell ref="C90:C91"/>
    <mergeCell ref="G90:G91"/>
    <mergeCell ref="K90:K91"/>
    <mergeCell ref="A43:O43"/>
    <mergeCell ref="A45:A47"/>
    <mergeCell ref="B45:B47"/>
    <mergeCell ref="C45:F45"/>
    <mergeCell ref="G45:J45"/>
    <mergeCell ref="D46:D47"/>
    <mergeCell ref="E46:E47"/>
    <mergeCell ref="P279:P280"/>
    <mergeCell ref="O278:P278"/>
    <mergeCell ref="C279:D279"/>
    <mergeCell ref="E279:F279"/>
    <mergeCell ref="G279:H279"/>
    <mergeCell ref="I279:J279"/>
    <mergeCell ref="K279:K280"/>
    <mergeCell ref="L279:L280"/>
    <mergeCell ref="M279:M280"/>
    <mergeCell ref="N279:N280"/>
    <mergeCell ref="O279:O280"/>
    <mergeCell ref="A278:A280"/>
    <mergeCell ref="B278:B280"/>
    <mergeCell ref="C278:F278"/>
    <mergeCell ref="G278:J278"/>
    <mergeCell ref="K278:L278"/>
    <mergeCell ref="E55:E56"/>
    <mergeCell ref="A1:O1"/>
    <mergeCell ref="A8:O8"/>
    <mergeCell ref="A29:L29"/>
    <mergeCell ref="A33:N33"/>
    <mergeCell ref="F18:I18"/>
    <mergeCell ref="E17:I17"/>
    <mergeCell ref="J2:P2"/>
    <mergeCell ref="H46:H47"/>
    <mergeCell ref="I46:I47"/>
    <mergeCell ref="C35:C36"/>
    <mergeCell ref="C46:C47"/>
    <mergeCell ref="G46:G47"/>
    <mergeCell ref="K35:K36"/>
    <mergeCell ref="G35:G36"/>
    <mergeCell ref="F35:F36"/>
    <mergeCell ref="J35:J36"/>
    <mergeCell ref="N35:N36"/>
    <mergeCell ref="A20:N20"/>
    <mergeCell ref="A22:O22"/>
    <mergeCell ref="A28:N28"/>
    <mergeCell ref="A31:N31"/>
    <mergeCell ref="A32:N32"/>
    <mergeCell ref="L35:L36"/>
    <mergeCell ref="M35:M36"/>
    <mergeCell ref="D64:D65"/>
    <mergeCell ref="E64:E65"/>
    <mergeCell ref="H64:H65"/>
    <mergeCell ref="I64:I65"/>
    <mergeCell ref="L64:L65"/>
    <mergeCell ref="M64:M65"/>
    <mergeCell ref="C64:C65"/>
    <mergeCell ref="G64:G65"/>
    <mergeCell ref="K64:K65"/>
    <mergeCell ref="C55:C56"/>
    <mergeCell ref="F55:F56"/>
    <mergeCell ref="G55:G56"/>
    <mergeCell ref="H55:H56"/>
    <mergeCell ref="I55:I56"/>
    <mergeCell ref="J55:J56"/>
    <mergeCell ref="A61:L61"/>
    <mergeCell ref="B55:B56"/>
    <mergeCell ref="D55:D56"/>
    <mergeCell ref="A137:L137"/>
    <mergeCell ref="A62:N62"/>
    <mergeCell ref="A88:N88"/>
    <mergeCell ref="A87:O87"/>
    <mergeCell ref="I100:I101"/>
    <mergeCell ref="A127:A129"/>
    <mergeCell ref="B127:B129"/>
    <mergeCell ref="C140:F140"/>
    <mergeCell ref="G140:J140"/>
    <mergeCell ref="K140:N140"/>
    <mergeCell ref="E128:E129"/>
    <mergeCell ref="H128:H129"/>
    <mergeCell ref="I128:I129"/>
    <mergeCell ref="L90:L91"/>
    <mergeCell ref="A126:J126"/>
    <mergeCell ref="A139:N139"/>
    <mergeCell ref="D90:D91"/>
    <mergeCell ref="E90:E91"/>
    <mergeCell ref="H90:H91"/>
    <mergeCell ref="I90:I91"/>
    <mergeCell ref="A98:J98"/>
    <mergeCell ref="H100:H101"/>
    <mergeCell ref="A97:O97"/>
    <mergeCell ref="A99:A101"/>
    <mergeCell ref="A355:A356"/>
    <mergeCell ref="A336:M336"/>
    <mergeCell ref="J339:K339"/>
    <mergeCell ref="A353:K353"/>
    <mergeCell ref="A338:A340"/>
    <mergeCell ref="B338:B340"/>
    <mergeCell ref="C338:G338"/>
    <mergeCell ref="H338:L338"/>
    <mergeCell ref="C339:C340"/>
    <mergeCell ref="D339:D340"/>
    <mergeCell ref="E339:F339"/>
    <mergeCell ref="H339:H340"/>
    <mergeCell ref="L339:L340"/>
    <mergeCell ref="A373:B373"/>
    <mergeCell ref="F355:F356"/>
    <mergeCell ref="G355:G356"/>
    <mergeCell ref="A354:I354"/>
    <mergeCell ref="I339:I340"/>
    <mergeCell ref="D223:D224"/>
    <mergeCell ref="B223:B224"/>
    <mergeCell ref="C223:C224"/>
    <mergeCell ref="A223:A224"/>
    <mergeCell ref="E223:G223"/>
    <mergeCell ref="H223:J223"/>
    <mergeCell ref="E308:F308"/>
    <mergeCell ref="G308:H308"/>
    <mergeCell ref="A270:B271"/>
    <mergeCell ref="A272:B272"/>
    <mergeCell ref="A273:B273"/>
    <mergeCell ref="A274:B274"/>
    <mergeCell ref="D288:F288"/>
    <mergeCell ref="F289:F290"/>
    <mergeCell ref="G288:I288"/>
    <mergeCell ref="A298:A300"/>
    <mergeCell ref="B298:B300"/>
    <mergeCell ref="C298:C300"/>
    <mergeCell ref="F299:F300"/>
    <mergeCell ref="I308:J308"/>
    <mergeCell ref="K308:L308"/>
    <mergeCell ref="F321:F322"/>
    <mergeCell ref="C270:D270"/>
    <mergeCell ref="E270:F270"/>
    <mergeCell ref="G270:H270"/>
    <mergeCell ref="I270:J270"/>
    <mergeCell ref="K270:L270"/>
    <mergeCell ref="I299:I300"/>
    <mergeCell ref="A297:H297"/>
    <mergeCell ref="I289:I290"/>
    <mergeCell ref="J289:J290"/>
    <mergeCell ref="K289:K290"/>
    <mergeCell ref="D299:D300"/>
    <mergeCell ref="E299:E300"/>
    <mergeCell ref="G299:G300"/>
    <mergeCell ref="H299:H300"/>
    <mergeCell ref="J321:J322"/>
    <mergeCell ref="E321:E322"/>
    <mergeCell ref="H321:I321"/>
    <mergeCell ref="A288:A290"/>
    <mergeCell ref="B288:B290"/>
    <mergeCell ref="C288:C290"/>
    <mergeCell ref="D289:D290"/>
    <mergeCell ref="C141:C142"/>
    <mergeCell ref="G141:G142"/>
    <mergeCell ref="K141:K142"/>
    <mergeCell ref="A151:N151"/>
    <mergeCell ref="E289:E290"/>
    <mergeCell ref="G289:G290"/>
    <mergeCell ref="H289:H290"/>
    <mergeCell ref="A226:J226"/>
    <mergeCell ref="M308:N308"/>
    <mergeCell ref="A221:L221"/>
    <mergeCell ref="A166:A167"/>
    <mergeCell ref="B166:B167"/>
    <mergeCell ref="C166:C167"/>
    <mergeCell ref="D166:D167"/>
    <mergeCell ref="E166:G166"/>
    <mergeCell ref="M141:M142"/>
    <mergeCell ref="E141:E142"/>
    <mergeCell ref="H141:H142"/>
    <mergeCell ref="I141:I142"/>
    <mergeCell ref="L141:L142"/>
    <mergeCell ref="M278:N278"/>
    <mergeCell ref="A286:L286"/>
    <mergeCell ref="A285:K285"/>
    <mergeCell ref="J288:L288"/>
    <mergeCell ref="A152:J152"/>
    <mergeCell ref="C100:C101"/>
    <mergeCell ref="F100:F101"/>
    <mergeCell ref="G100:G101"/>
    <mergeCell ref="J100:J101"/>
    <mergeCell ref="A320:J320"/>
    <mergeCell ref="A206:M206"/>
    <mergeCell ref="D141:D142"/>
    <mergeCell ref="K166:M166"/>
    <mergeCell ref="H166:J166"/>
    <mergeCell ref="A153:A155"/>
    <mergeCell ref="B153:B155"/>
    <mergeCell ref="C153:F153"/>
    <mergeCell ref="G153:J153"/>
    <mergeCell ref="D154:D155"/>
    <mergeCell ref="E154:E155"/>
    <mergeCell ref="A163:L163"/>
    <mergeCell ref="A164:K164"/>
    <mergeCell ref="H154:H155"/>
    <mergeCell ref="I154:I155"/>
    <mergeCell ref="A140:A142"/>
    <mergeCell ref="B140:B142"/>
    <mergeCell ref="C154:C155"/>
    <mergeCell ref="G154:G155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4" zoomScaleNormal="100" zoomScaleSheetLayoutView="100" workbookViewId="0">
      <selection activeCell="I114" sqref="I114"/>
    </sheetView>
  </sheetViews>
  <sheetFormatPr defaultRowHeight="15" x14ac:dyDescent="0.25"/>
  <cols>
    <col min="1" max="1" width="17.7109375" customWidth="1"/>
    <col min="2" max="2" width="28.28515625" customWidth="1"/>
    <col min="3" max="3" width="12.42578125" customWidth="1"/>
    <col min="4" max="4" width="12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22.28515625" customWidth="1"/>
  </cols>
  <sheetData>
    <row r="1" spans="1:9" ht="15.75" x14ac:dyDescent="0.25">
      <c r="A1" s="473" t="s">
        <v>27</v>
      </c>
      <c r="B1" s="473"/>
      <c r="C1" s="473"/>
      <c r="D1" s="473"/>
      <c r="E1" s="473"/>
      <c r="F1" s="473"/>
      <c r="G1" s="473"/>
      <c r="H1" s="473"/>
      <c r="I1" s="473"/>
    </row>
    <row r="2" spans="1:9" ht="15.75" x14ac:dyDescent="0.25">
      <c r="A2" s="1"/>
    </row>
    <row r="3" spans="1:9" ht="15.75" x14ac:dyDescent="0.25">
      <c r="A3" s="473" t="s">
        <v>0</v>
      </c>
      <c r="B3" s="473"/>
      <c r="C3" s="473"/>
      <c r="D3" s="473"/>
      <c r="E3" s="473"/>
      <c r="F3" s="473"/>
      <c r="G3" s="473"/>
      <c r="H3" s="473"/>
      <c r="I3" s="473"/>
    </row>
    <row r="4" spans="1:9" ht="15.75" x14ac:dyDescent="0.25">
      <c r="A4" s="473" t="s">
        <v>1</v>
      </c>
      <c r="B4" s="473"/>
      <c r="C4" s="473"/>
      <c r="D4" s="473"/>
      <c r="E4" s="473"/>
      <c r="F4" s="473"/>
      <c r="G4" s="473"/>
      <c r="H4" s="473"/>
      <c r="I4" s="473"/>
    </row>
    <row r="5" spans="1:9" ht="15.75" x14ac:dyDescent="0.25">
      <c r="A5" s="473" t="s">
        <v>2</v>
      </c>
      <c r="B5" s="473"/>
      <c r="C5" s="473"/>
      <c r="D5" s="473"/>
      <c r="E5" s="473"/>
      <c r="F5" s="473"/>
      <c r="G5" s="473"/>
      <c r="H5" s="473"/>
      <c r="I5" s="473"/>
    </row>
    <row r="6" spans="1:9" ht="15.75" x14ac:dyDescent="0.25">
      <c r="A6" s="26"/>
    </row>
    <row r="7" spans="1:9" ht="15.75" x14ac:dyDescent="0.25">
      <c r="A7" s="26"/>
    </row>
    <row r="8" spans="1:9" ht="15.75" x14ac:dyDescent="0.25">
      <c r="A8" s="26"/>
    </row>
    <row r="9" spans="1:9" ht="15.75" x14ac:dyDescent="0.25">
      <c r="A9" s="26"/>
    </row>
    <row r="10" spans="1:9" ht="15.75" x14ac:dyDescent="0.25">
      <c r="A10" s="26"/>
    </row>
    <row r="11" spans="1:9" ht="15.75" x14ac:dyDescent="0.25">
      <c r="A11" s="26"/>
    </row>
    <row r="12" spans="1:9" ht="15.75" x14ac:dyDescent="0.25">
      <c r="A12" s="26"/>
    </row>
    <row r="13" spans="1:9" ht="15.75" x14ac:dyDescent="0.25">
      <c r="A13" s="26"/>
    </row>
    <row r="14" spans="1:9" ht="15.75" x14ac:dyDescent="0.25">
      <c r="A14" s="26"/>
    </row>
    <row r="15" spans="1:9" ht="18.75" x14ac:dyDescent="0.25">
      <c r="A15" s="372" t="s">
        <v>71</v>
      </c>
      <c r="B15" s="372"/>
      <c r="C15" s="372"/>
      <c r="D15" s="372"/>
      <c r="E15" s="372"/>
      <c r="F15" s="372"/>
      <c r="G15" s="372"/>
      <c r="H15" s="372"/>
      <c r="I15" s="372"/>
    </row>
    <row r="16" spans="1:9" ht="18.75" x14ac:dyDescent="0.25">
      <c r="A16" s="3"/>
    </row>
    <row r="17" spans="1:9" ht="15.75" x14ac:dyDescent="0.25">
      <c r="A17" s="2"/>
    </row>
    <row r="18" spans="1:9" ht="15.75" x14ac:dyDescent="0.25">
      <c r="A18" s="364" t="s">
        <v>103</v>
      </c>
      <c r="B18" s="364"/>
      <c r="C18" s="364"/>
      <c r="D18" s="364"/>
      <c r="E18" s="364"/>
      <c r="F18" s="364"/>
      <c r="G18" s="364"/>
      <c r="H18" s="364"/>
      <c r="I18" s="364"/>
    </row>
    <row r="19" spans="1:9" x14ac:dyDescent="0.25">
      <c r="A19" s="474" t="s">
        <v>104</v>
      </c>
      <c r="B19" s="474"/>
      <c r="C19" s="474"/>
      <c r="D19" s="474"/>
      <c r="E19" s="474"/>
      <c r="F19" s="474"/>
      <c r="G19" s="474"/>
      <c r="H19" s="474"/>
      <c r="I19" s="474"/>
    </row>
    <row r="20" spans="1:9" ht="15.75" x14ac:dyDescent="0.25">
      <c r="A20" s="34"/>
    </row>
    <row r="21" spans="1:9" ht="15.75" x14ac:dyDescent="0.25">
      <c r="A21" s="34"/>
    </row>
    <row r="22" spans="1:9" ht="19.5" customHeight="1" x14ac:dyDescent="0.25">
      <c r="A22" s="475" t="s">
        <v>72</v>
      </c>
      <c r="B22" s="475"/>
      <c r="C22" s="475"/>
      <c r="D22" s="475"/>
      <c r="E22" s="475"/>
      <c r="F22" s="475"/>
      <c r="G22" s="475"/>
      <c r="H22" s="475"/>
      <c r="I22" s="475"/>
    </row>
    <row r="23" spans="1:9" ht="15.75" x14ac:dyDescent="0.25">
      <c r="A23" s="1"/>
    </row>
    <row r="24" spans="1:9" ht="35.25" customHeight="1" x14ac:dyDescent="0.25">
      <c r="A24" s="373" t="s">
        <v>73</v>
      </c>
      <c r="B24" s="373"/>
      <c r="C24" s="373"/>
      <c r="D24" s="373"/>
      <c r="E24" s="373"/>
      <c r="F24" s="373"/>
      <c r="G24" s="373"/>
      <c r="H24" s="373"/>
      <c r="I24" s="373"/>
    </row>
    <row r="25" spans="1:9" ht="15.75" thickBot="1" x14ac:dyDescent="0.3">
      <c r="A25" s="374" t="s">
        <v>13</v>
      </c>
      <c r="B25" s="374"/>
      <c r="C25" s="374"/>
      <c r="D25" s="374"/>
      <c r="E25" s="374"/>
      <c r="F25" s="374"/>
      <c r="G25" s="374"/>
    </row>
    <row r="26" spans="1:9" ht="60.75" thickBot="1" x14ac:dyDescent="0.3">
      <c r="A26" s="464" t="s">
        <v>28</v>
      </c>
      <c r="B26" s="467" t="s">
        <v>4</v>
      </c>
      <c r="C26" s="455" t="s">
        <v>74</v>
      </c>
      <c r="D26" s="455" t="s">
        <v>6</v>
      </c>
      <c r="E26" s="452" t="s">
        <v>75</v>
      </c>
      <c r="F26" s="454"/>
      <c r="G26" s="27" t="s">
        <v>76</v>
      </c>
    </row>
    <row r="27" spans="1:9" ht="84" x14ac:dyDescent="0.25">
      <c r="A27" s="465"/>
      <c r="B27" s="468"/>
      <c r="C27" s="456"/>
      <c r="D27" s="456"/>
      <c r="E27" s="455" t="s">
        <v>68</v>
      </c>
      <c r="F27" s="31" t="s">
        <v>78</v>
      </c>
      <c r="G27" s="28" t="s">
        <v>77</v>
      </c>
    </row>
    <row r="28" spans="1:9" ht="15.75" thickBot="1" x14ac:dyDescent="0.3">
      <c r="A28" s="466"/>
      <c r="B28" s="469"/>
      <c r="C28" s="457"/>
      <c r="D28" s="457"/>
      <c r="E28" s="457"/>
      <c r="F28" s="31" t="s">
        <v>79</v>
      </c>
      <c r="G28" s="36"/>
    </row>
    <row r="29" spans="1:9" ht="15.75" thickBot="1" x14ac:dyDescent="0.3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</row>
    <row r="30" spans="1:9" ht="16.5" customHeight="1" thickBot="1" x14ac:dyDescent="0.3">
      <c r="A30" s="54"/>
      <c r="B30" s="39"/>
      <c r="C30" s="39"/>
      <c r="D30" s="39"/>
      <c r="E30" s="39"/>
      <c r="F30" s="39"/>
      <c r="G30" s="39"/>
    </row>
    <row r="31" spans="1:9" ht="15.75" thickBot="1" x14ac:dyDescent="0.3">
      <c r="A31" s="38"/>
      <c r="B31" s="40"/>
      <c r="C31" s="39"/>
      <c r="D31" s="39"/>
      <c r="E31" s="39"/>
      <c r="F31" s="39"/>
      <c r="G31" s="39"/>
    </row>
    <row r="32" spans="1:9" ht="15.75" thickBot="1" x14ac:dyDescent="0.3">
      <c r="A32" s="38"/>
      <c r="B32" s="39"/>
      <c r="C32" s="39"/>
      <c r="D32" s="39"/>
      <c r="E32" s="39"/>
      <c r="F32" s="39"/>
      <c r="G32" s="39"/>
    </row>
    <row r="33" spans="1:9" ht="15.75" thickBot="1" x14ac:dyDescent="0.3">
      <c r="A33" s="38"/>
      <c r="B33" s="40"/>
      <c r="C33" s="39"/>
      <c r="D33" s="39"/>
      <c r="E33" s="39"/>
      <c r="F33" s="39"/>
      <c r="G33" s="39"/>
    </row>
    <row r="34" spans="1:9" ht="15.75" thickBot="1" x14ac:dyDescent="0.3">
      <c r="A34" s="38" t="s">
        <v>59</v>
      </c>
      <c r="B34" s="39" t="s">
        <v>11</v>
      </c>
      <c r="C34" s="39"/>
      <c r="D34" s="39"/>
      <c r="E34" s="39"/>
      <c r="F34" s="39"/>
      <c r="G34" s="39"/>
    </row>
    <row r="35" spans="1:9" x14ac:dyDescent="0.25">
      <c r="A35" s="12"/>
    </row>
    <row r="36" spans="1:9" ht="15.75" x14ac:dyDescent="0.25">
      <c r="A36" s="1"/>
    </row>
    <row r="37" spans="1:9" ht="22.5" customHeight="1" thickBot="1" x14ac:dyDescent="0.3">
      <c r="A37" s="373" t="s">
        <v>80</v>
      </c>
      <c r="B37" s="373"/>
      <c r="C37" s="373"/>
      <c r="D37" s="373"/>
      <c r="E37" s="373"/>
      <c r="F37" s="373"/>
      <c r="G37" s="373"/>
      <c r="H37" s="373"/>
      <c r="I37" s="373"/>
    </row>
    <row r="38" spans="1:9" ht="72.75" thickBot="1" x14ac:dyDescent="0.3">
      <c r="A38" s="32" t="s">
        <v>57</v>
      </c>
      <c r="B38" s="10" t="s">
        <v>3</v>
      </c>
      <c r="C38" s="33" t="s">
        <v>4</v>
      </c>
      <c r="D38" s="33" t="s">
        <v>44</v>
      </c>
      <c r="E38" s="33" t="s">
        <v>45</v>
      </c>
      <c r="F38" s="33" t="s">
        <v>81</v>
      </c>
      <c r="G38" s="33" t="s">
        <v>82</v>
      </c>
    </row>
    <row r="39" spans="1:9" ht="15.75" thickBot="1" x14ac:dyDescent="0.3">
      <c r="A39" s="30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</row>
    <row r="40" spans="1:9" ht="15.75" thickBot="1" x14ac:dyDescent="0.3">
      <c r="A40" s="41"/>
      <c r="B40" s="42"/>
      <c r="C40" s="42" t="s">
        <v>34</v>
      </c>
      <c r="D40" s="43"/>
      <c r="E40" s="43"/>
      <c r="F40" s="43"/>
      <c r="G40" s="43"/>
    </row>
    <row r="41" spans="1:9" ht="15.75" thickBot="1" x14ac:dyDescent="0.3">
      <c r="A41" s="41"/>
      <c r="B41" s="39"/>
      <c r="C41" s="39" t="s">
        <v>83</v>
      </c>
      <c r="D41" s="39"/>
      <c r="E41" s="43"/>
      <c r="F41" s="43"/>
      <c r="G41" s="43"/>
    </row>
    <row r="42" spans="1:9" ht="15.75" thickBot="1" x14ac:dyDescent="0.3">
      <c r="A42" s="41"/>
      <c r="B42" s="39"/>
      <c r="C42" s="39" t="s">
        <v>47</v>
      </c>
      <c r="D42" s="43"/>
      <c r="E42" s="43"/>
      <c r="F42" s="43"/>
      <c r="G42" s="43"/>
    </row>
    <row r="43" spans="1:9" ht="15.75" thickBot="1" x14ac:dyDescent="0.3">
      <c r="A43" s="41"/>
      <c r="B43" s="39"/>
      <c r="C43" s="39" t="s">
        <v>11</v>
      </c>
      <c r="D43" s="43"/>
      <c r="E43" s="43"/>
      <c r="F43" s="43"/>
      <c r="G43" s="43"/>
    </row>
    <row r="44" spans="1:9" ht="15.75" thickBot="1" x14ac:dyDescent="0.3">
      <c r="A44" s="41"/>
      <c r="B44" s="39"/>
      <c r="C44" s="39" t="s">
        <v>48</v>
      </c>
      <c r="D44" s="43"/>
      <c r="E44" s="43"/>
      <c r="F44" s="43"/>
      <c r="G44" s="43"/>
    </row>
    <row r="45" spans="1:9" ht="15.75" thickBot="1" x14ac:dyDescent="0.3">
      <c r="A45" s="41"/>
      <c r="B45" s="39"/>
      <c r="C45" s="39" t="s">
        <v>11</v>
      </c>
      <c r="D45" s="43"/>
      <c r="E45" s="43"/>
      <c r="F45" s="43"/>
      <c r="G45" s="43"/>
    </row>
    <row r="46" spans="1:9" ht="15.75" thickBot="1" x14ac:dyDescent="0.3">
      <c r="A46" s="41"/>
      <c r="B46" s="39"/>
      <c r="C46" s="39" t="s">
        <v>49</v>
      </c>
      <c r="D46" s="43"/>
      <c r="E46" s="43"/>
      <c r="F46" s="43"/>
      <c r="G46" s="43"/>
    </row>
    <row r="47" spans="1:9" ht="15.75" thickBot="1" x14ac:dyDescent="0.3">
      <c r="A47" s="41"/>
      <c r="B47" s="39"/>
      <c r="C47" s="39" t="s">
        <v>11</v>
      </c>
      <c r="D47" s="43"/>
      <c r="E47" s="43"/>
      <c r="F47" s="43"/>
      <c r="G47" s="43"/>
    </row>
    <row r="48" spans="1:9" ht="15.75" thickBot="1" x14ac:dyDescent="0.3">
      <c r="A48" s="41"/>
      <c r="B48" s="39"/>
      <c r="C48" s="39" t="s">
        <v>50</v>
      </c>
      <c r="D48" s="43"/>
      <c r="E48" s="43"/>
      <c r="F48" s="43"/>
      <c r="G48" s="43"/>
    </row>
    <row r="49" spans="1:9" ht="15.75" thickBot="1" x14ac:dyDescent="0.3">
      <c r="A49" s="41"/>
      <c r="B49" s="39"/>
      <c r="C49" s="39" t="s">
        <v>11</v>
      </c>
      <c r="D49" s="43"/>
      <c r="E49" s="43"/>
      <c r="F49" s="43"/>
      <c r="G49" s="43"/>
    </row>
    <row r="50" spans="1:9" ht="15.75" thickBot="1" x14ac:dyDescent="0.3">
      <c r="A50" s="41"/>
      <c r="B50" s="42"/>
      <c r="C50" s="42" t="s">
        <v>36</v>
      </c>
      <c r="D50" s="43"/>
      <c r="E50" s="43"/>
      <c r="F50" s="43"/>
      <c r="G50" s="43"/>
    </row>
    <row r="51" spans="1:9" ht="15.75" thickBot="1" x14ac:dyDescent="0.3">
      <c r="A51" s="41"/>
      <c r="B51" s="39"/>
      <c r="C51" s="39" t="s">
        <v>11</v>
      </c>
      <c r="D51" s="43"/>
      <c r="E51" s="43"/>
      <c r="F51" s="43"/>
      <c r="G51" s="43"/>
    </row>
    <row r="52" spans="1:9" x14ac:dyDescent="0.25">
      <c r="A52" s="44"/>
    </row>
    <row r="53" spans="1:9" ht="48.75" customHeight="1" x14ac:dyDescent="0.25">
      <c r="A53" s="373" t="s">
        <v>84</v>
      </c>
      <c r="B53" s="373"/>
      <c r="C53" s="373"/>
      <c r="D53" s="373"/>
      <c r="E53" s="373"/>
      <c r="F53" s="373"/>
      <c r="G53" s="373"/>
      <c r="H53" s="373"/>
      <c r="I53" s="373"/>
    </row>
    <row r="54" spans="1:9" ht="15.75" x14ac:dyDescent="0.25">
      <c r="A54" s="45"/>
    </row>
    <row r="55" spans="1:9" ht="15.75" x14ac:dyDescent="0.25">
      <c r="A55" s="444" t="s">
        <v>85</v>
      </c>
      <c r="B55" s="444"/>
      <c r="C55" s="444"/>
      <c r="D55" s="444"/>
      <c r="E55" s="444"/>
      <c r="F55" s="444"/>
      <c r="G55" s="444"/>
      <c r="H55" s="444"/>
      <c r="I55" s="444"/>
    </row>
    <row r="56" spans="1:9" ht="15.75" thickBot="1" x14ac:dyDescent="0.3">
      <c r="A56" s="472" t="s">
        <v>13</v>
      </c>
      <c r="B56" s="472"/>
      <c r="C56" s="472"/>
      <c r="D56" s="472"/>
      <c r="E56" s="472"/>
      <c r="F56" s="472"/>
      <c r="G56" s="472"/>
    </row>
    <row r="57" spans="1:9" ht="15.75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x14ac:dyDescent="0.25">
      <c r="A58" s="12"/>
    </row>
    <row r="59" spans="1:9" x14ac:dyDescent="0.25">
      <c r="A59" s="12"/>
    </row>
    <row r="60" spans="1:9" ht="41.25" customHeight="1" x14ac:dyDescent="0.25">
      <c r="A60" s="373" t="s">
        <v>86</v>
      </c>
      <c r="B60" s="373"/>
      <c r="C60" s="373"/>
      <c r="D60" s="373"/>
      <c r="E60" s="373"/>
      <c r="F60" s="373"/>
      <c r="G60" s="373"/>
      <c r="H60" s="373"/>
      <c r="I60" s="373"/>
    </row>
    <row r="61" spans="1:9" ht="15.75" thickBot="1" x14ac:dyDescent="0.3">
      <c r="A61" s="374" t="s">
        <v>13</v>
      </c>
      <c r="B61" s="374"/>
      <c r="C61" s="374"/>
      <c r="D61" s="374"/>
      <c r="E61" s="374"/>
      <c r="F61" s="374"/>
      <c r="G61" s="374"/>
      <c r="H61" s="374"/>
      <c r="I61" s="374"/>
    </row>
    <row r="62" spans="1:9" ht="33.75" customHeight="1" x14ac:dyDescent="0.25">
      <c r="A62" s="464" t="s">
        <v>28</v>
      </c>
      <c r="B62" s="467" t="s">
        <v>4</v>
      </c>
      <c r="C62" s="458" t="s">
        <v>87</v>
      </c>
      <c r="D62" s="460"/>
      <c r="E62" s="458" t="s">
        <v>9</v>
      </c>
      <c r="F62" s="460"/>
      <c r="G62" s="458" t="s">
        <v>88</v>
      </c>
      <c r="H62" s="459"/>
      <c r="I62" s="460"/>
    </row>
    <row r="63" spans="1:9" ht="39" customHeight="1" thickBot="1" x14ac:dyDescent="0.3">
      <c r="A63" s="465"/>
      <c r="B63" s="468"/>
      <c r="C63" s="470" t="s">
        <v>8</v>
      </c>
      <c r="D63" s="471"/>
      <c r="E63" s="470" t="s">
        <v>8</v>
      </c>
      <c r="F63" s="471"/>
      <c r="G63" s="461" t="s">
        <v>77</v>
      </c>
      <c r="H63" s="462"/>
      <c r="I63" s="463"/>
    </row>
    <row r="64" spans="1:9" ht="24" x14ac:dyDescent="0.25">
      <c r="A64" s="465"/>
      <c r="B64" s="468"/>
      <c r="C64" s="455" t="s">
        <v>89</v>
      </c>
      <c r="D64" s="35" t="s">
        <v>78</v>
      </c>
      <c r="E64" s="455" t="s">
        <v>89</v>
      </c>
      <c r="F64" s="37" t="s">
        <v>78</v>
      </c>
      <c r="G64" s="446"/>
      <c r="H64" s="447"/>
      <c r="I64" s="448"/>
    </row>
    <row r="65" spans="1:9" ht="15.75" thickBot="1" x14ac:dyDescent="0.3">
      <c r="A65" s="466"/>
      <c r="B65" s="469"/>
      <c r="C65" s="457"/>
      <c r="D65" s="37" t="s">
        <v>79</v>
      </c>
      <c r="E65" s="457"/>
      <c r="F65" s="37" t="s">
        <v>79</v>
      </c>
      <c r="G65" s="449"/>
      <c r="H65" s="450"/>
      <c r="I65" s="451"/>
    </row>
    <row r="66" spans="1:9" ht="15.75" thickBot="1" x14ac:dyDescent="0.3">
      <c r="A66" s="32">
        <v>1</v>
      </c>
      <c r="B66" s="33">
        <v>2</v>
      </c>
      <c r="C66" s="33">
        <v>3</v>
      </c>
      <c r="D66" s="33">
        <v>4</v>
      </c>
      <c r="E66" s="33">
        <v>5</v>
      </c>
      <c r="F66" s="33">
        <v>6</v>
      </c>
      <c r="G66" s="452">
        <v>7</v>
      </c>
      <c r="H66" s="453"/>
      <c r="I66" s="454"/>
    </row>
    <row r="67" spans="1:9" ht="18.75" thickBot="1" x14ac:dyDescent="0.3">
      <c r="A67" s="38" t="s">
        <v>3</v>
      </c>
      <c r="B67" s="39" t="s">
        <v>10</v>
      </c>
      <c r="C67" s="29"/>
      <c r="D67" s="29"/>
      <c r="E67" s="29"/>
      <c r="F67" s="29"/>
      <c r="G67" s="452"/>
      <c r="H67" s="453"/>
      <c r="I67" s="454"/>
    </row>
    <row r="68" spans="1:9" ht="18.75" thickBot="1" x14ac:dyDescent="0.3">
      <c r="A68" s="38" t="s">
        <v>3</v>
      </c>
      <c r="B68" s="40" t="s">
        <v>34</v>
      </c>
      <c r="C68" s="29"/>
      <c r="D68" s="29"/>
      <c r="E68" s="29"/>
      <c r="F68" s="29"/>
      <c r="G68" s="452"/>
      <c r="H68" s="453"/>
      <c r="I68" s="454"/>
    </row>
    <row r="69" spans="1:9" ht="15.75" thickBot="1" x14ac:dyDescent="0.3">
      <c r="A69" s="38" t="s">
        <v>59</v>
      </c>
      <c r="B69" s="39" t="s">
        <v>11</v>
      </c>
      <c r="C69" s="29"/>
      <c r="D69" s="29"/>
      <c r="E69" s="29"/>
      <c r="F69" s="29"/>
      <c r="G69" s="452"/>
      <c r="H69" s="453"/>
      <c r="I69" s="454"/>
    </row>
    <row r="70" spans="1:9" ht="18.75" thickBot="1" x14ac:dyDescent="0.3">
      <c r="A70" s="38" t="s">
        <v>3</v>
      </c>
      <c r="B70" s="40" t="s">
        <v>36</v>
      </c>
      <c r="C70" s="29"/>
      <c r="D70" s="29"/>
      <c r="E70" s="29"/>
      <c r="F70" s="29"/>
      <c r="G70" s="452"/>
      <c r="H70" s="453"/>
      <c r="I70" s="454"/>
    </row>
    <row r="71" spans="1:9" ht="15.75" thickBot="1" x14ac:dyDescent="0.3">
      <c r="A71" s="38" t="s">
        <v>59</v>
      </c>
      <c r="B71" s="39" t="s">
        <v>11</v>
      </c>
      <c r="C71" s="29"/>
      <c r="D71" s="29"/>
      <c r="E71" s="29"/>
      <c r="F71" s="29"/>
      <c r="G71" s="452"/>
      <c r="H71" s="453"/>
      <c r="I71" s="454"/>
    </row>
    <row r="72" spans="1:9" x14ac:dyDescent="0.25">
      <c r="A72" s="12"/>
    </row>
    <row r="73" spans="1:9" x14ac:dyDescent="0.25">
      <c r="A73" s="12"/>
    </row>
    <row r="74" spans="1:9" ht="15.75" x14ac:dyDescent="0.25">
      <c r="A74" s="1"/>
    </row>
    <row r="75" spans="1:9" ht="46.5" customHeight="1" thickBot="1" x14ac:dyDescent="0.3">
      <c r="A75" s="443" t="s">
        <v>80</v>
      </c>
      <c r="B75" s="443"/>
      <c r="C75" s="443"/>
      <c r="D75" s="443"/>
      <c r="E75" s="443"/>
      <c r="F75" s="443"/>
      <c r="G75" s="443"/>
      <c r="H75" s="443"/>
      <c r="I75" s="443"/>
    </row>
    <row r="76" spans="1:9" ht="62.25" customHeight="1" x14ac:dyDescent="0.25">
      <c r="A76" s="455" t="s">
        <v>57</v>
      </c>
      <c r="B76" s="27"/>
      <c r="C76" s="455" t="s">
        <v>4</v>
      </c>
      <c r="D76" s="455" t="s">
        <v>44</v>
      </c>
      <c r="E76" s="455" t="s">
        <v>45</v>
      </c>
      <c r="F76" s="455" t="s">
        <v>90</v>
      </c>
      <c r="G76" s="455" t="s">
        <v>91</v>
      </c>
      <c r="H76" s="455" t="s">
        <v>92</v>
      </c>
      <c r="I76" s="455" t="s">
        <v>93</v>
      </c>
    </row>
    <row r="77" spans="1:9" x14ac:dyDescent="0.25">
      <c r="A77" s="456"/>
      <c r="B77" s="49"/>
      <c r="C77" s="456"/>
      <c r="D77" s="456"/>
      <c r="E77" s="456"/>
      <c r="F77" s="456"/>
      <c r="G77" s="456"/>
      <c r="H77" s="456"/>
      <c r="I77" s="456"/>
    </row>
    <row r="78" spans="1:9" ht="18.75" thickBot="1" x14ac:dyDescent="0.3">
      <c r="A78" s="457"/>
      <c r="B78" s="50" t="s">
        <v>3</v>
      </c>
      <c r="C78" s="457"/>
      <c r="D78" s="457"/>
      <c r="E78" s="457"/>
      <c r="F78" s="457"/>
      <c r="G78" s="457"/>
      <c r="H78" s="457"/>
      <c r="I78" s="457"/>
    </row>
    <row r="79" spans="1:9" ht="15.75" thickBot="1" x14ac:dyDescent="0.3">
      <c r="A79" s="30">
        <v>1</v>
      </c>
      <c r="B79" s="29">
        <v>2</v>
      </c>
      <c r="C79" s="29">
        <v>3</v>
      </c>
      <c r="D79" s="29">
        <v>4</v>
      </c>
      <c r="E79" s="29">
        <v>5</v>
      </c>
      <c r="F79" s="29">
        <v>6</v>
      </c>
      <c r="G79" s="29">
        <v>7</v>
      </c>
      <c r="H79" s="29">
        <v>8</v>
      </c>
      <c r="I79" s="29">
        <v>9</v>
      </c>
    </row>
    <row r="80" spans="1:9" ht="15.75" thickBot="1" x14ac:dyDescent="0.3">
      <c r="A80" s="41"/>
      <c r="B80" s="42"/>
      <c r="C80" s="42" t="s">
        <v>34</v>
      </c>
      <c r="D80" s="43"/>
      <c r="E80" s="43"/>
      <c r="F80" s="43"/>
      <c r="G80" s="43"/>
      <c r="H80" s="43"/>
      <c r="I80" s="43"/>
    </row>
    <row r="81" spans="1:9" ht="15.75" thickBot="1" x14ac:dyDescent="0.3">
      <c r="A81" s="41"/>
      <c r="B81" s="39"/>
      <c r="C81" s="39" t="s">
        <v>83</v>
      </c>
      <c r="D81" s="43"/>
      <c r="E81" s="43"/>
      <c r="F81" s="43"/>
      <c r="G81" s="43"/>
      <c r="H81" s="43"/>
      <c r="I81" s="43"/>
    </row>
    <row r="82" spans="1:9" ht="15.75" thickBot="1" x14ac:dyDescent="0.3">
      <c r="A82" s="41"/>
      <c r="B82" s="39"/>
      <c r="C82" s="39" t="s">
        <v>47</v>
      </c>
      <c r="D82" s="43"/>
      <c r="E82" s="43"/>
      <c r="F82" s="43"/>
      <c r="G82" s="43"/>
      <c r="H82" s="43"/>
      <c r="I82" s="43"/>
    </row>
    <row r="83" spans="1:9" ht="15.75" thickBot="1" x14ac:dyDescent="0.3">
      <c r="A83" s="41"/>
      <c r="B83" s="39"/>
      <c r="C83" s="39" t="s">
        <v>11</v>
      </c>
      <c r="D83" s="43"/>
      <c r="E83" s="43"/>
      <c r="F83" s="43"/>
      <c r="G83" s="43"/>
      <c r="H83" s="43"/>
      <c r="I83" s="43"/>
    </row>
    <row r="84" spans="1:9" ht="15.75" thickBot="1" x14ac:dyDescent="0.3">
      <c r="A84" s="41"/>
      <c r="B84" s="39"/>
      <c r="C84" s="39" t="s">
        <v>48</v>
      </c>
      <c r="D84" s="43"/>
      <c r="E84" s="43"/>
      <c r="F84" s="43"/>
      <c r="G84" s="43"/>
      <c r="H84" s="43"/>
      <c r="I84" s="43"/>
    </row>
    <row r="85" spans="1:9" ht="15.75" thickBot="1" x14ac:dyDescent="0.3">
      <c r="A85" s="41"/>
      <c r="B85" s="39"/>
      <c r="C85" s="39" t="s">
        <v>11</v>
      </c>
      <c r="D85" s="43"/>
      <c r="E85" s="43"/>
      <c r="F85" s="43"/>
      <c r="G85" s="43"/>
      <c r="H85" s="43"/>
      <c r="I85" s="43"/>
    </row>
    <row r="86" spans="1:9" ht="15.75" thickBot="1" x14ac:dyDescent="0.3">
      <c r="A86" s="41"/>
      <c r="B86" s="39"/>
      <c r="C86" s="39" t="s">
        <v>49</v>
      </c>
      <c r="D86" s="43"/>
      <c r="E86" s="43"/>
      <c r="F86" s="43"/>
      <c r="G86" s="43"/>
      <c r="H86" s="43"/>
      <c r="I86" s="43"/>
    </row>
    <row r="87" spans="1:9" ht="15.75" thickBot="1" x14ac:dyDescent="0.3">
      <c r="A87" s="41"/>
      <c r="B87" s="39"/>
      <c r="C87" s="39" t="s">
        <v>94</v>
      </c>
      <c r="D87" s="43"/>
      <c r="E87" s="43"/>
      <c r="F87" s="43"/>
      <c r="G87" s="43"/>
      <c r="H87" s="43"/>
      <c r="I87" s="43"/>
    </row>
    <row r="88" spans="1:9" ht="15.75" thickBot="1" x14ac:dyDescent="0.3">
      <c r="A88" s="41"/>
      <c r="B88" s="39"/>
      <c r="C88" s="39" t="s">
        <v>50</v>
      </c>
      <c r="D88" s="43"/>
      <c r="E88" s="43"/>
      <c r="F88" s="43"/>
      <c r="G88" s="43"/>
      <c r="H88" s="43"/>
      <c r="I88" s="43"/>
    </row>
    <row r="89" spans="1:9" ht="15.75" thickBot="1" x14ac:dyDescent="0.3">
      <c r="A89" s="41"/>
      <c r="B89" s="39"/>
      <c r="C89" s="39" t="s">
        <v>11</v>
      </c>
      <c r="D89" s="43"/>
      <c r="E89" s="43"/>
      <c r="F89" s="43"/>
      <c r="G89" s="43"/>
      <c r="H89" s="43"/>
      <c r="I89" s="43"/>
    </row>
    <row r="90" spans="1:9" ht="15.75" thickBot="1" x14ac:dyDescent="0.3">
      <c r="A90" s="41"/>
      <c r="B90" s="42"/>
      <c r="C90" s="42" t="s">
        <v>36</v>
      </c>
      <c r="D90" s="43"/>
      <c r="E90" s="43"/>
      <c r="F90" s="43"/>
      <c r="G90" s="43"/>
      <c r="H90" s="43"/>
      <c r="I90" s="43"/>
    </row>
    <row r="91" spans="1:9" ht="15.75" thickBot="1" x14ac:dyDescent="0.3">
      <c r="A91" s="41"/>
      <c r="B91" s="39"/>
      <c r="C91" s="39" t="s">
        <v>11</v>
      </c>
      <c r="D91" s="43"/>
      <c r="E91" s="43"/>
      <c r="F91" s="43"/>
      <c r="G91" s="43"/>
      <c r="H91" s="43"/>
      <c r="I91" s="43"/>
    </row>
    <row r="92" spans="1:9" x14ac:dyDescent="0.25">
      <c r="A92" s="44"/>
    </row>
    <row r="93" spans="1:9" x14ac:dyDescent="0.25">
      <c r="A93" s="44"/>
    </row>
    <row r="94" spans="1:9" ht="51.75" customHeight="1" x14ac:dyDescent="0.25">
      <c r="A94" s="373" t="s">
        <v>95</v>
      </c>
      <c r="B94" s="373"/>
      <c r="C94" s="373"/>
      <c r="D94" s="373"/>
      <c r="E94" s="373"/>
      <c r="F94" s="373"/>
      <c r="G94" s="373"/>
      <c r="H94" s="373"/>
      <c r="I94" s="373"/>
    </row>
    <row r="95" spans="1:9" ht="15.75" x14ac:dyDescent="0.25">
      <c r="A95" s="1"/>
    </row>
    <row r="96" spans="1:9" ht="15.75" x14ac:dyDescent="0.25">
      <c r="A96" s="4"/>
    </row>
    <row r="97" spans="1:9" ht="15.75" x14ac:dyDescent="0.25">
      <c r="A97" s="444" t="s">
        <v>96</v>
      </c>
      <c r="B97" s="444"/>
      <c r="C97" s="444"/>
      <c r="D97" s="444"/>
    </row>
    <row r="98" spans="1:9" x14ac:dyDescent="0.25">
      <c r="A98" s="14"/>
    </row>
    <row r="99" spans="1:9" ht="15.75" thickBot="1" x14ac:dyDescent="0.3">
      <c r="A99" s="5" t="s">
        <v>97</v>
      </c>
    </row>
    <row r="100" spans="1:9" ht="15.75" thickBot="1" x14ac:dyDescent="0.3">
      <c r="A100" s="46" t="s">
        <v>12</v>
      </c>
      <c r="B100" s="48"/>
      <c r="C100" s="33"/>
      <c r="D100" s="33"/>
      <c r="E100" s="33"/>
      <c r="F100" s="33"/>
      <c r="G100" s="48"/>
    </row>
    <row r="101" spans="1:9" x14ac:dyDescent="0.25">
      <c r="A101" s="13"/>
    </row>
    <row r="102" spans="1:9" x14ac:dyDescent="0.25">
      <c r="A102" s="13"/>
    </row>
    <row r="103" spans="1:9" x14ac:dyDescent="0.25">
      <c r="A103" s="13"/>
    </row>
    <row r="104" spans="1:9" x14ac:dyDescent="0.25">
      <c r="A104" s="13"/>
    </row>
    <row r="105" spans="1:9" ht="18.75" x14ac:dyDescent="0.25">
      <c r="A105" s="445" t="s">
        <v>14</v>
      </c>
      <c r="B105" s="445"/>
      <c r="C105" s="445"/>
      <c r="D105" s="445"/>
      <c r="E105" s="445"/>
      <c r="F105" s="445"/>
      <c r="G105" s="445"/>
      <c r="H105" s="445"/>
      <c r="I105" s="445"/>
    </row>
    <row r="106" spans="1:9" x14ac:dyDescent="0.25">
      <c r="A106" s="14" t="s">
        <v>15</v>
      </c>
    </row>
    <row r="107" spans="1:9" x14ac:dyDescent="0.25">
      <c r="A107" s="14"/>
    </row>
    <row r="108" spans="1:9" x14ac:dyDescent="0.25">
      <c r="A108" s="13"/>
    </row>
    <row r="109" spans="1:9" ht="47.25" customHeight="1" x14ac:dyDescent="0.25">
      <c r="A109" s="366" t="s">
        <v>21</v>
      </c>
      <c r="B109" s="366"/>
      <c r="C109" s="23"/>
      <c r="D109" s="366" t="s">
        <v>20</v>
      </c>
      <c r="E109" s="366"/>
      <c r="F109" s="22"/>
      <c r="G109" s="367" t="s">
        <v>23</v>
      </c>
      <c r="H109" s="367"/>
    </row>
    <row r="110" spans="1:9" ht="18.75" customHeight="1" x14ac:dyDescent="0.25">
      <c r="A110" s="369"/>
      <c r="B110" s="370"/>
      <c r="C110" s="370"/>
      <c r="D110" s="368" t="s">
        <v>16</v>
      </c>
      <c r="E110" s="368"/>
      <c r="F110" s="24"/>
      <c r="G110" s="368" t="s">
        <v>17</v>
      </c>
      <c r="H110" s="368"/>
    </row>
    <row r="111" spans="1:9" ht="15" customHeight="1" x14ac:dyDescent="0.25">
      <c r="A111" s="369"/>
      <c r="B111" s="370"/>
      <c r="C111" s="370"/>
      <c r="D111" s="368"/>
      <c r="E111" s="368"/>
      <c r="F111" s="24"/>
      <c r="G111" s="368"/>
      <c r="H111" s="368"/>
    </row>
    <row r="112" spans="1:9" ht="47.25" customHeight="1" x14ac:dyDescent="0.25">
      <c r="A112" s="371" t="s">
        <v>22</v>
      </c>
      <c r="B112" s="371"/>
      <c r="C112" s="16"/>
      <c r="D112" s="366" t="s">
        <v>20</v>
      </c>
      <c r="E112" s="366"/>
      <c r="F112" s="22"/>
      <c r="G112" s="367" t="s">
        <v>24</v>
      </c>
      <c r="H112" s="367"/>
    </row>
    <row r="113" spans="1:8" ht="15.75" x14ac:dyDescent="0.25">
      <c r="A113" s="15"/>
      <c r="B113" s="17"/>
      <c r="C113" s="17"/>
      <c r="D113" s="368" t="s">
        <v>16</v>
      </c>
      <c r="E113" s="368"/>
      <c r="F113" s="24"/>
      <c r="G113" s="368" t="s">
        <v>17</v>
      </c>
      <c r="H113" s="368"/>
    </row>
    <row r="114" spans="1:8" x14ac:dyDescent="0.25">
      <c r="A114" s="13"/>
      <c r="D114" s="368"/>
      <c r="E114" s="368"/>
      <c r="F114" s="24"/>
      <c r="G114" s="368"/>
      <c r="H114" s="368"/>
    </row>
    <row r="115" spans="1:8" x14ac:dyDescent="0.25">
      <c r="A115" s="13"/>
    </row>
    <row r="116" spans="1:8" x14ac:dyDescent="0.25">
      <c r="A116" s="13"/>
    </row>
    <row r="117" spans="1:8" ht="54" customHeight="1" x14ac:dyDescent="0.3">
      <c r="A117" s="373" t="s">
        <v>25</v>
      </c>
      <c r="B117" s="373"/>
      <c r="C117" s="373"/>
      <c r="D117" s="373"/>
      <c r="G117" s="25" t="s">
        <v>26</v>
      </c>
    </row>
  </sheetData>
  <mergeCells count="65">
    <mergeCell ref="A18:I18"/>
    <mergeCell ref="A26:A28"/>
    <mergeCell ref="B26:B28"/>
    <mergeCell ref="C26:C28"/>
    <mergeCell ref="D26:D28"/>
    <mergeCell ref="E26:F26"/>
    <mergeCell ref="E27:E28"/>
    <mergeCell ref="A19:I19"/>
    <mergeCell ref="A22:I22"/>
    <mergeCell ref="A24:I24"/>
    <mergeCell ref="A25:G25"/>
    <mergeCell ref="A1:I1"/>
    <mergeCell ref="A3:I3"/>
    <mergeCell ref="A4:I4"/>
    <mergeCell ref="A5:I5"/>
    <mergeCell ref="A15:I15"/>
    <mergeCell ref="A37:I37"/>
    <mergeCell ref="A55:I55"/>
    <mergeCell ref="A56:G56"/>
    <mergeCell ref="A60:I60"/>
    <mergeCell ref="A53:I53"/>
    <mergeCell ref="A62:A65"/>
    <mergeCell ref="B62:B65"/>
    <mergeCell ref="C62:D62"/>
    <mergeCell ref="C63:D63"/>
    <mergeCell ref="E62:F62"/>
    <mergeCell ref="E63:F63"/>
    <mergeCell ref="C64:C65"/>
    <mergeCell ref="E64:E65"/>
    <mergeCell ref="E76:E78"/>
    <mergeCell ref="F76:F78"/>
    <mergeCell ref="G76:G78"/>
    <mergeCell ref="G71:I71"/>
    <mergeCell ref="G62:I62"/>
    <mergeCell ref="G63:I63"/>
    <mergeCell ref="A117:D117"/>
    <mergeCell ref="A109:B109"/>
    <mergeCell ref="D109:E109"/>
    <mergeCell ref="G109:H109"/>
    <mergeCell ref="A110:A111"/>
    <mergeCell ref="B110:B111"/>
    <mergeCell ref="C110:C111"/>
    <mergeCell ref="D110:E111"/>
    <mergeCell ref="G110:H111"/>
    <mergeCell ref="A112:B112"/>
    <mergeCell ref="D112:E112"/>
    <mergeCell ref="G112:H112"/>
    <mergeCell ref="D113:E114"/>
    <mergeCell ref="G113:H114"/>
    <mergeCell ref="A61:I61"/>
    <mergeCell ref="A75:I75"/>
    <mergeCell ref="A94:I94"/>
    <mergeCell ref="A97:D97"/>
    <mergeCell ref="A105:I105"/>
    <mergeCell ref="G64:I65"/>
    <mergeCell ref="G66:I66"/>
    <mergeCell ref="G67:I67"/>
    <mergeCell ref="G68:I68"/>
    <mergeCell ref="G69:I69"/>
    <mergeCell ref="G70:I70"/>
    <mergeCell ref="H76:H78"/>
    <mergeCell ref="I76:I78"/>
    <mergeCell ref="A76:A78"/>
    <mergeCell ref="C76:C78"/>
    <mergeCell ref="D76:D7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41" workbookViewId="0">
      <selection activeCell="A55" sqref="A55:I55"/>
    </sheetView>
  </sheetViews>
  <sheetFormatPr defaultRowHeight="15" outlineLevelRow="1" x14ac:dyDescent="0.25"/>
  <cols>
    <col min="1" max="1" width="17.7109375" customWidth="1"/>
    <col min="2" max="2" width="31.85546875" customWidth="1"/>
    <col min="3" max="3" width="16" customWidth="1"/>
    <col min="4" max="4" width="16.28515625" customWidth="1"/>
    <col min="5" max="5" width="17.42578125" customWidth="1"/>
    <col min="6" max="6" width="14.7109375" customWidth="1"/>
    <col min="7" max="7" width="29.5703125" customWidth="1"/>
    <col min="8" max="8" width="12.5703125" customWidth="1"/>
    <col min="9" max="9" width="12.140625" customWidth="1"/>
    <col min="10" max="10" width="9.85546875" customWidth="1"/>
    <col min="11" max="11" width="4.85546875" customWidth="1"/>
    <col min="12" max="12" width="5.140625" customWidth="1"/>
  </cols>
  <sheetData>
    <row r="1" spans="1:11" ht="15.75" x14ac:dyDescent="0.25">
      <c r="A1" s="473" t="s">
        <v>283</v>
      </c>
      <c r="B1" s="473"/>
      <c r="C1" s="473"/>
      <c r="D1" s="473"/>
      <c r="E1" s="473"/>
      <c r="F1" s="473"/>
      <c r="G1" s="473"/>
      <c r="H1" s="473"/>
      <c r="I1" s="473"/>
    </row>
    <row r="2" spans="1:11" ht="8.25" customHeight="1" x14ac:dyDescent="0.25">
      <c r="A2" s="1"/>
    </row>
    <row r="3" spans="1:11" ht="15.75" x14ac:dyDescent="0.25">
      <c r="A3" s="473" t="s">
        <v>0</v>
      </c>
      <c r="B3" s="473"/>
      <c r="C3" s="473"/>
      <c r="D3" s="473"/>
      <c r="E3" s="473"/>
      <c r="F3" s="473"/>
      <c r="G3" s="473"/>
      <c r="H3" s="473"/>
      <c r="I3" s="473"/>
    </row>
    <row r="4" spans="1:11" ht="15.75" x14ac:dyDescent="0.25">
      <c r="A4" s="473" t="s">
        <v>1</v>
      </c>
      <c r="B4" s="473"/>
      <c r="C4" s="473"/>
      <c r="D4" s="473"/>
      <c r="E4" s="473"/>
      <c r="F4" s="473"/>
      <c r="G4" s="473"/>
      <c r="H4" s="473"/>
      <c r="I4" s="473"/>
    </row>
    <row r="5" spans="1:11" ht="15.75" x14ac:dyDescent="0.25">
      <c r="A5" s="473" t="s">
        <v>284</v>
      </c>
      <c r="B5" s="473"/>
      <c r="C5" s="473"/>
      <c r="D5" s="473"/>
      <c r="E5" s="473"/>
      <c r="F5" s="473"/>
      <c r="G5" s="473"/>
      <c r="H5" s="473"/>
      <c r="I5" s="473"/>
    </row>
    <row r="6" spans="1:11" ht="15.75" x14ac:dyDescent="0.25">
      <c r="A6" s="26"/>
    </row>
    <row r="7" spans="1:11" ht="18.75" x14ac:dyDescent="0.25">
      <c r="A7" s="372" t="s">
        <v>282</v>
      </c>
      <c r="B7" s="372"/>
      <c r="C7" s="372"/>
      <c r="D7" s="372"/>
      <c r="E7" s="372"/>
      <c r="F7" s="372"/>
      <c r="G7" s="372"/>
      <c r="H7" s="372"/>
      <c r="I7" s="372"/>
    </row>
    <row r="8" spans="1:11" ht="11.25" customHeight="1" x14ac:dyDescent="0.25">
      <c r="A8" s="259"/>
    </row>
    <row r="9" spans="1:11" s="287" customFormat="1" ht="21" customHeight="1" x14ac:dyDescent="0.25">
      <c r="A9" s="286" t="s">
        <v>109</v>
      </c>
      <c r="F9" s="288" t="s">
        <v>221</v>
      </c>
      <c r="H9" s="289"/>
      <c r="I9" s="147" t="s">
        <v>170</v>
      </c>
      <c r="J9" s="313"/>
    </row>
    <row r="10" spans="1:11" s="19" customFormat="1" ht="17.25" customHeight="1" x14ac:dyDescent="0.2">
      <c r="B10" s="290" t="s">
        <v>271</v>
      </c>
      <c r="I10" s="333" t="s">
        <v>171</v>
      </c>
      <c r="J10" s="168"/>
    </row>
    <row r="11" spans="1:11" ht="15.75" x14ac:dyDescent="0.25">
      <c r="A11" s="291"/>
      <c r="B11" s="292"/>
      <c r="C11" s="292"/>
    </row>
    <row r="12" spans="1:11" ht="20.25" customHeight="1" x14ac:dyDescent="0.25">
      <c r="A12" s="286" t="s">
        <v>280</v>
      </c>
      <c r="B12" s="293"/>
      <c r="C12" s="292"/>
      <c r="I12" s="147" t="s">
        <v>170</v>
      </c>
      <c r="J12" s="313"/>
    </row>
    <row r="13" spans="1:11" s="294" customFormat="1" ht="17.25" customHeight="1" x14ac:dyDescent="0.2">
      <c r="B13" s="295" t="s">
        <v>272</v>
      </c>
      <c r="I13" s="333" t="s">
        <v>171</v>
      </c>
      <c r="J13" s="168"/>
    </row>
    <row r="14" spans="1:11" ht="15.75" x14ac:dyDescent="0.25">
      <c r="A14" s="291"/>
    </row>
    <row r="15" spans="1:11" ht="15.75" x14ac:dyDescent="0.25">
      <c r="A15" s="291"/>
    </row>
    <row r="16" spans="1:11" ht="27.75" customHeight="1" x14ac:dyDescent="0.25">
      <c r="A16" s="275" t="s">
        <v>194</v>
      </c>
      <c r="B16" s="169">
        <v>1316030</v>
      </c>
      <c r="C16" s="170" t="s">
        <v>225</v>
      </c>
      <c r="D16" s="170" t="s">
        <v>150</v>
      </c>
      <c r="F16" s="477" t="s">
        <v>281</v>
      </c>
      <c r="G16" s="477"/>
      <c r="H16" s="477"/>
      <c r="I16" s="311" t="s">
        <v>172</v>
      </c>
      <c r="J16" s="312"/>
      <c r="K16" s="312"/>
    </row>
    <row r="17" spans="1:13" s="294" customFormat="1" ht="32.25" customHeight="1" x14ac:dyDescent="0.2">
      <c r="A17" s="171"/>
      <c r="B17" s="172" t="s">
        <v>195</v>
      </c>
      <c r="C17" s="172" t="s">
        <v>196</v>
      </c>
      <c r="D17" s="172" t="s">
        <v>197</v>
      </c>
      <c r="E17" s="296"/>
      <c r="F17" s="476" t="s">
        <v>198</v>
      </c>
      <c r="G17" s="476"/>
      <c r="H17" s="310"/>
      <c r="I17" s="149" t="s">
        <v>173</v>
      </c>
      <c r="J17" s="149"/>
      <c r="K17" s="149"/>
      <c r="L17" s="12"/>
      <c r="M17" s="12"/>
    </row>
    <row r="18" spans="1:13" ht="15.75" x14ac:dyDescent="0.25">
      <c r="A18" s="364"/>
      <c r="B18" s="364"/>
      <c r="C18" s="364"/>
      <c r="D18" s="364"/>
    </row>
    <row r="19" spans="1:13" ht="17.25" customHeight="1" x14ac:dyDescent="0.25">
      <c r="A19" s="373" t="s">
        <v>273</v>
      </c>
      <c r="B19" s="373"/>
      <c r="C19" s="373"/>
      <c r="D19" s="373"/>
      <c r="E19" s="373"/>
      <c r="F19" s="373"/>
      <c r="G19" s="373"/>
      <c r="H19" s="373"/>
      <c r="I19" s="373"/>
    </row>
    <row r="20" spans="1:13" ht="14.25" customHeight="1" x14ac:dyDescent="0.25">
      <c r="A20" s="373" t="s">
        <v>285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</row>
    <row r="21" spans="1:13" x14ac:dyDescent="0.25">
      <c r="A21" s="374" t="s">
        <v>110</v>
      </c>
      <c r="B21" s="374"/>
      <c r="C21" s="374"/>
      <c r="D21" s="374"/>
      <c r="E21" s="374"/>
      <c r="F21" s="374"/>
      <c r="G21" s="374"/>
    </row>
    <row r="22" spans="1:13" ht="21.75" customHeight="1" x14ac:dyDescent="0.25">
      <c r="A22" s="484" t="s">
        <v>162</v>
      </c>
      <c r="B22" s="396" t="s">
        <v>4</v>
      </c>
      <c r="C22" s="396" t="s">
        <v>286</v>
      </c>
      <c r="D22" s="396" t="s">
        <v>244</v>
      </c>
      <c r="E22" s="396" t="s">
        <v>245</v>
      </c>
      <c r="F22" s="396"/>
      <c r="G22" s="396" t="s">
        <v>288</v>
      </c>
    </row>
    <row r="23" spans="1:13" ht="24" x14ac:dyDescent="0.25">
      <c r="A23" s="484"/>
      <c r="B23" s="396"/>
      <c r="C23" s="396"/>
      <c r="D23" s="396"/>
      <c r="E23" s="396" t="s">
        <v>68</v>
      </c>
      <c r="F23" s="264" t="s">
        <v>78</v>
      </c>
      <c r="G23" s="396"/>
    </row>
    <row r="24" spans="1:13" ht="17.25" customHeight="1" x14ac:dyDescent="0.25">
      <c r="A24" s="484"/>
      <c r="B24" s="396"/>
      <c r="C24" s="396"/>
      <c r="D24" s="396"/>
      <c r="E24" s="396"/>
      <c r="F24" s="264" t="s">
        <v>79</v>
      </c>
      <c r="G24" s="396"/>
    </row>
    <row r="25" spans="1:13" x14ac:dyDescent="0.25">
      <c r="A25" s="264">
        <v>1</v>
      </c>
      <c r="B25" s="264">
        <v>2</v>
      </c>
      <c r="C25" s="264">
        <v>3</v>
      </c>
      <c r="D25" s="264">
        <v>4</v>
      </c>
      <c r="E25" s="264">
        <v>5</v>
      </c>
      <c r="F25" s="264">
        <v>6</v>
      </c>
      <c r="G25" s="264">
        <v>7</v>
      </c>
    </row>
    <row r="26" spans="1:13" ht="63.75" customHeight="1" x14ac:dyDescent="0.25">
      <c r="A26" s="199">
        <v>2000</v>
      </c>
      <c r="B26" s="82" t="s">
        <v>98</v>
      </c>
      <c r="C26" s="330">
        <f t="shared" ref="C26:F27" si="0">C27</f>
        <v>0</v>
      </c>
      <c r="D26" s="330">
        <f t="shared" si="0"/>
        <v>32888794</v>
      </c>
      <c r="E26" s="330">
        <f t="shared" si="0"/>
        <v>68700000</v>
      </c>
      <c r="F26" s="330">
        <f t="shared" si="0"/>
        <v>9365329</v>
      </c>
      <c r="G26" s="485" t="s">
        <v>287</v>
      </c>
    </row>
    <row r="27" spans="1:13" ht="56.25" customHeight="1" x14ac:dyDescent="0.25">
      <c r="A27" s="210">
        <v>2600</v>
      </c>
      <c r="B27" s="211" t="s">
        <v>253</v>
      </c>
      <c r="C27" s="314">
        <f t="shared" si="0"/>
        <v>0</v>
      </c>
      <c r="D27" s="314">
        <f t="shared" si="0"/>
        <v>32888794</v>
      </c>
      <c r="E27" s="314">
        <f t="shared" si="0"/>
        <v>68700000</v>
      </c>
      <c r="F27" s="314">
        <f t="shared" si="0"/>
        <v>9365329</v>
      </c>
      <c r="G27" s="485"/>
    </row>
    <row r="28" spans="1:13" ht="85.5" customHeight="1" x14ac:dyDescent="0.25">
      <c r="A28" s="118">
        <v>2610</v>
      </c>
      <c r="B28" s="204" t="s">
        <v>254</v>
      </c>
      <c r="C28" s="315"/>
      <c r="D28" s="315">
        <v>32888794</v>
      </c>
      <c r="E28" s="315">
        <v>68700000</v>
      </c>
      <c r="F28" s="315">
        <v>9365329</v>
      </c>
      <c r="G28" s="485"/>
    </row>
    <row r="29" spans="1:13" ht="18" customHeight="1" x14ac:dyDescent="0.25">
      <c r="A29" s="331" t="s">
        <v>12</v>
      </c>
      <c r="B29" s="331"/>
      <c r="C29" s="330">
        <f>C26</f>
        <v>0</v>
      </c>
      <c r="D29" s="330">
        <f>D26</f>
        <v>32888794</v>
      </c>
      <c r="E29" s="330">
        <f>E26</f>
        <v>68700000</v>
      </c>
      <c r="F29" s="330">
        <f>F26</f>
        <v>9365329</v>
      </c>
      <c r="G29" s="332"/>
      <c r="I29" s="299"/>
    </row>
    <row r="30" spans="1:13" x14ac:dyDescent="0.25">
      <c r="A30" s="300"/>
      <c r="B30" s="300"/>
      <c r="C30" s="301"/>
      <c r="D30" s="301"/>
      <c r="E30" s="301"/>
      <c r="F30" s="301"/>
      <c r="G30" s="302"/>
    </row>
    <row r="31" spans="1:13" hidden="1" outlineLevel="1" x14ac:dyDescent="0.25">
      <c r="A31" s="300"/>
      <c r="B31" s="300"/>
      <c r="C31" s="301"/>
      <c r="D31" s="301"/>
      <c r="E31" s="301"/>
      <c r="F31" s="301"/>
      <c r="G31" s="302"/>
    </row>
    <row r="32" spans="1:13" hidden="1" outlineLevel="1" x14ac:dyDescent="0.25">
      <c r="A32" s="300"/>
      <c r="B32" s="300"/>
      <c r="C32" s="301"/>
      <c r="D32" s="301"/>
      <c r="E32" s="301"/>
      <c r="F32" s="301"/>
      <c r="G32" s="302"/>
    </row>
    <row r="33" spans="1:9" hidden="1" outlineLevel="1" x14ac:dyDescent="0.25">
      <c r="A33" s="300"/>
      <c r="B33" s="300"/>
      <c r="C33" s="301"/>
      <c r="D33" s="301"/>
      <c r="E33" s="301"/>
      <c r="F33" s="301"/>
      <c r="G33" s="302"/>
    </row>
    <row r="34" spans="1:9" hidden="1" outlineLevel="1" x14ac:dyDescent="0.25">
      <c r="A34" s="300"/>
      <c r="B34" s="300"/>
      <c r="C34" s="301"/>
      <c r="D34" s="301"/>
      <c r="E34" s="301"/>
      <c r="F34" s="301"/>
      <c r="G34" s="302"/>
    </row>
    <row r="35" spans="1:9" hidden="1" outlineLevel="1" x14ac:dyDescent="0.25">
      <c r="A35" s="300"/>
      <c r="B35" s="300"/>
      <c r="C35" s="301"/>
      <c r="D35" s="301"/>
      <c r="E35" s="301"/>
      <c r="F35" s="301"/>
      <c r="G35" s="302"/>
    </row>
    <row r="36" spans="1:9" hidden="1" outlineLevel="1" x14ac:dyDescent="0.25">
      <c r="A36" s="300"/>
      <c r="B36" s="300"/>
      <c r="C36" s="301"/>
      <c r="D36" s="301"/>
      <c r="E36" s="301"/>
      <c r="F36" s="301"/>
      <c r="G36" s="302"/>
    </row>
    <row r="37" spans="1:9" hidden="1" outlineLevel="1" x14ac:dyDescent="0.25">
      <c r="A37" s="12"/>
    </row>
    <row r="38" spans="1:9" ht="22.5" customHeight="1" collapsed="1" x14ac:dyDescent="0.25">
      <c r="A38" s="373" t="s">
        <v>80</v>
      </c>
      <c r="B38" s="373"/>
      <c r="C38" s="373"/>
      <c r="D38" s="373"/>
      <c r="E38" s="373"/>
      <c r="F38" s="373"/>
      <c r="G38" s="373"/>
      <c r="H38" s="373"/>
      <c r="I38" s="373"/>
    </row>
    <row r="39" spans="1:9" ht="55.5" customHeight="1" x14ac:dyDescent="0.25">
      <c r="A39" s="264" t="s">
        <v>57</v>
      </c>
      <c r="B39" s="263" t="s">
        <v>4</v>
      </c>
      <c r="C39" s="264" t="s">
        <v>44</v>
      </c>
      <c r="D39" s="264" t="s">
        <v>45</v>
      </c>
      <c r="E39" s="264" t="s">
        <v>289</v>
      </c>
      <c r="F39" s="264" t="s">
        <v>290</v>
      </c>
      <c r="G39" s="273"/>
    </row>
    <row r="40" spans="1:9" ht="18.75" customHeight="1" x14ac:dyDescent="0.25">
      <c r="A40" s="264">
        <v>1</v>
      </c>
      <c r="B40" s="264">
        <v>2</v>
      </c>
      <c r="C40" s="264">
        <v>3</v>
      </c>
      <c r="D40" s="264">
        <v>4</v>
      </c>
      <c r="E40" s="264">
        <v>5</v>
      </c>
      <c r="F40" s="264">
        <v>6</v>
      </c>
      <c r="G40" s="273"/>
    </row>
    <row r="41" spans="1:9" ht="46.5" customHeight="1" x14ac:dyDescent="0.25">
      <c r="A41" s="316"/>
      <c r="B41" s="317" t="s">
        <v>281</v>
      </c>
      <c r="C41" s="318"/>
      <c r="D41" s="316"/>
      <c r="E41" s="316"/>
      <c r="F41" s="316"/>
      <c r="G41" s="303"/>
    </row>
    <row r="42" spans="1:9" ht="23.25" customHeight="1" x14ac:dyDescent="0.25">
      <c r="A42" s="486" t="s">
        <v>256</v>
      </c>
      <c r="B42" s="486"/>
      <c r="C42" s="486"/>
      <c r="D42" s="486"/>
      <c r="E42" s="486"/>
      <c r="F42" s="486"/>
      <c r="G42" s="303"/>
    </row>
    <row r="43" spans="1:9" ht="23.25" customHeight="1" x14ac:dyDescent="0.25">
      <c r="A43" s="319">
        <v>1</v>
      </c>
      <c r="B43" s="73" t="s">
        <v>47</v>
      </c>
      <c r="C43" s="319"/>
      <c r="D43" s="319"/>
      <c r="E43" s="319"/>
      <c r="F43" s="319"/>
      <c r="G43" s="303"/>
    </row>
    <row r="44" spans="1:9" ht="85.5" customHeight="1" x14ac:dyDescent="0.25">
      <c r="A44" s="319"/>
      <c r="B44" s="72" t="s">
        <v>257</v>
      </c>
      <c r="C44" s="265" t="s">
        <v>145</v>
      </c>
      <c r="D44" s="248" t="s">
        <v>291</v>
      </c>
      <c r="E44" s="320">
        <v>68700000</v>
      </c>
      <c r="F44" s="320">
        <v>78065329</v>
      </c>
      <c r="G44" s="303"/>
    </row>
    <row r="45" spans="1:9" ht="32.25" customHeight="1" x14ac:dyDescent="0.25">
      <c r="A45" s="319"/>
      <c r="B45" s="72" t="s">
        <v>258</v>
      </c>
      <c r="C45" s="265" t="s">
        <v>145</v>
      </c>
      <c r="D45" s="196" t="s">
        <v>269</v>
      </c>
      <c r="E45" s="320">
        <v>25732990</v>
      </c>
      <c r="F45" s="320">
        <v>25732990</v>
      </c>
      <c r="G45" s="303"/>
    </row>
    <row r="46" spans="1:9" ht="27.75" customHeight="1" x14ac:dyDescent="0.25">
      <c r="A46" s="319"/>
      <c r="B46" s="72" t="s">
        <v>259</v>
      </c>
      <c r="C46" s="265" t="s">
        <v>145</v>
      </c>
      <c r="D46" s="196" t="s">
        <v>269</v>
      </c>
      <c r="E46" s="320">
        <v>42967010</v>
      </c>
      <c r="F46" s="320">
        <v>52332339</v>
      </c>
      <c r="G46" s="303"/>
    </row>
    <row r="47" spans="1:9" ht="23.25" customHeight="1" x14ac:dyDescent="0.25">
      <c r="A47" s="70">
        <v>2</v>
      </c>
      <c r="B47" s="77" t="s">
        <v>48</v>
      </c>
      <c r="C47" s="319"/>
      <c r="D47" s="319"/>
      <c r="E47" s="319"/>
      <c r="F47" s="319"/>
      <c r="G47" s="303"/>
    </row>
    <row r="48" spans="1:9" ht="23.25" customHeight="1" x14ac:dyDescent="0.25">
      <c r="A48" s="319"/>
      <c r="B48" s="72" t="s">
        <v>261</v>
      </c>
      <c r="C48" s="280" t="s">
        <v>267</v>
      </c>
      <c r="D48" s="196" t="s">
        <v>269</v>
      </c>
      <c r="E48" s="321">
        <v>6869.5479999999998</v>
      </c>
      <c r="F48" s="321">
        <v>8368.31</v>
      </c>
      <c r="G48" s="303"/>
    </row>
    <row r="49" spans="1:9" ht="23.25" customHeight="1" x14ac:dyDescent="0.25">
      <c r="A49" s="319"/>
      <c r="B49" s="322" t="s">
        <v>49</v>
      </c>
      <c r="C49" s="319"/>
      <c r="D49" s="319"/>
      <c r="E49" s="319"/>
      <c r="F49" s="319"/>
      <c r="G49" s="303"/>
    </row>
    <row r="50" spans="1:9" ht="38.25" customHeight="1" x14ac:dyDescent="0.25">
      <c r="A50" s="319"/>
      <c r="B50" s="150" t="s">
        <v>263</v>
      </c>
      <c r="C50" s="265" t="s">
        <v>145</v>
      </c>
      <c r="D50" s="196" t="s">
        <v>239</v>
      </c>
      <c r="E50" s="323">
        <v>6254.71</v>
      </c>
      <c r="F50" s="323">
        <v>6253.63</v>
      </c>
      <c r="G50" s="303"/>
    </row>
    <row r="51" spans="1:9" ht="14.25" customHeight="1" x14ac:dyDescent="0.25">
      <c r="A51" s="316"/>
      <c r="B51" s="279" t="s">
        <v>50</v>
      </c>
      <c r="C51" s="315"/>
      <c r="D51" s="316"/>
      <c r="E51" s="316"/>
      <c r="F51" s="316"/>
      <c r="G51" s="303"/>
    </row>
    <row r="52" spans="1:9" ht="37.5" customHeight="1" x14ac:dyDescent="0.25">
      <c r="A52" s="316"/>
      <c r="B52" s="315" t="s">
        <v>265</v>
      </c>
      <c r="C52" s="315" t="s">
        <v>145</v>
      </c>
      <c r="D52" s="196" t="s">
        <v>239</v>
      </c>
      <c r="E52" s="324">
        <v>82.7</v>
      </c>
      <c r="F52" s="324">
        <v>100.8</v>
      </c>
      <c r="G52" s="303"/>
    </row>
    <row r="53" spans="1:9" ht="18" customHeight="1" x14ac:dyDescent="0.25">
      <c r="A53" s="303"/>
      <c r="B53" s="304"/>
      <c r="C53" s="304"/>
      <c r="D53" s="304"/>
      <c r="E53" s="305"/>
      <c r="F53" s="306"/>
      <c r="G53" s="303"/>
    </row>
    <row r="54" spans="1:9" ht="30.75" customHeight="1" x14ac:dyDescent="0.25">
      <c r="A54" s="373" t="s">
        <v>297</v>
      </c>
      <c r="B54" s="373"/>
      <c r="C54" s="373"/>
      <c r="D54" s="373"/>
      <c r="E54" s="373"/>
      <c r="F54" s="373"/>
      <c r="G54" s="373"/>
      <c r="H54" s="373"/>
      <c r="I54" s="373"/>
    </row>
    <row r="55" spans="1:9" ht="39.75" customHeight="1" x14ac:dyDescent="0.25">
      <c r="A55" s="483" t="s">
        <v>301</v>
      </c>
      <c r="B55" s="483"/>
      <c r="C55" s="483"/>
      <c r="D55" s="483"/>
      <c r="E55" s="483"/>
      <c r="F55" s="483"/>
      <c r="G55" s="483"/>
      <c r="H55" s="483"/>
      <c r="I55" s="483"/>
    </row>
    <row r="56" spans="1:9" ht="15.75" thickBot="1" x14ac:dyDescent="0.3">
      <c r="A56" s="472" t="s">
        <v>110</v>
      </c>
      <c r="B56" s="472"/>
      <c r="C56" s="472"/>
      <c r="D56" s="472"/>
      <c r="E56" s="472"/>
      <c r="F56" s="472"/>
      <c r="G56" s="472"/>
    </row>
    <row r="57" spans="1:9" ht="21" customHeight="1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ht="41.25" customHeight="1" thickBot="1" x14ac:dyDescent="0.3">
      <c r="A58" s="373" t="s">
        <v>292</v>
      </c>
      <c r="B58" s="373"/>
      <c r="C58" s="373"/>
      <c r="D58" s="373"/>
      <c r="E58" s="373"/>
      <c r="F58" s="373"/>
      <c r="G58" s="373"/>
      <c r="H58" s="373"/>
      <c r="I58" s="373"/>
    </row>
    <row r="59" spans="1:9" ht="19.5" customHeight="1" x14ac:dyDescent="0.25">
      <c r="A59" s="464" t="s">
        <v>28</v>
      </c>
      <c r="B59" s="467" t="s">
        <v>4</v>
      </c>
      <c r="C59" s="458" t="s">
        <v>293</v>
      </c>
      <c r="D59" s="460"/>
      <c r="E59" s="458" t="s">
        <v>294</v>
      </c>
      <c r="F59" s="460"/>
      <c r="G59" s="458" t="s">
        <v>295</v>
      </c>
      <c r="H59" s="459"/>
      <c r="I59" s="460"/>
    </row>
    <row r="60" spans="1:9" ht="19.5" customHeight="1" thickBot="1" x14ac:dyDescent="0.3">
      <c r="A60" s="465"/>
      <c r="B60" s="468"/>
      <c r="C60" s="470" t="s">
        <v>8</v>
      </c>
      <c r="D60" s="471"/>
      <c r="E60" s="470" t="s">
        <v>8</v>
      </c>
      <c r="F60" s="471"/>
      <c r="G60" s="470"/>
      <c r="H60" s="482"/>
      <c r="I60" s="471"/>
    </row>
    <row r="61" spans="1:9" ht="24" x14ac:dyDescent="0.25">
      <c r="A61" s="465"/>
      <c r="B61" s="468"/>
      <c r="C61" s="455" t="s">
        <v>89</v>
      </c>
      <c r="D61" s="271" t="s">
        <v>78</v>
      </c>
      <c r="E61" s="455" t="s">
        <v>89</v>
      </c>
      <c r="F61" s="272" t="s">
        <v>78</v>
      </c>
      <c r="G61" s="446"/>
      <c r="H61" s="447"/>
      <c r="I61" s="448"/>
    </row>
    <row r="62" spans="1:9" ht="15.75" thickBot="1" x14ac:dyDescent="0.3">
      <c r="A62" s="466"/>
      <c r="B62" s="469"/>
      <c r="C62" s="457"/>
      <c r="D62" s="272" t="s">
        <v>79</v>
      </c>
      <c r="E62" s="457"/>
      <c r="F62" s="272" t="s">
        <v>79</v>
      </c>
      <c r="G62" s="449"/>
      <c r="H62" s="450"/>
      <c r="I62" s="451"/>
    </row>
    <row r="63" spans="1:9" ht="15.75" thickBot="1" x14ac:dyDescent="0.3">
      <c r="A63" s="32">
        <v>1</v>
      </c>
      <c r="B63" s="269">
        <v>2</v>
      </c>
      <c r="C63" s="269">
        <v>3</v>
      </c>
      <c r="D63" s="269">
        <v>4</v>
      </c>
      <c r="E63" s="269">
        <v>5</v>
      </c>
      <c r="F63" s="269">
        <v>6</v>
      </c>
      <c r="G63" s="452">
        <v>7</v>
      </c>
      <c r="H63" s="453"/>
      <c r="I63" s="454"/>
    </row>
    <row r="64" spans="1:9" ht="19.5" customHeight="1" thickBot="1" x14ac:dyDescent="0.3">
      <c r="A64" s="325"/>
      <c r="B64" s="326"/>
      <c r="C64" s="327"/>
      <c r="D64" s="327">
        <f>D65</f>
        <v>0</v>
      </c>
      <c r="E64" s="327"/>
      <c r="F64" s="327">
        <f>F65</f>
        <v>0</v>
      </c>
      <c r="G64" s="452"/>
      <c r="H64" s="453"/>
      <c r="I64" s="454"/>
    </row>
    <row r="65" spans="1:9" ht="15.75" thickBot="1" x14ac:dyDescent="0.3">
      <c r="A65" s="297"/>
      <c r="B65" s="298"/>
      <c r="C65" s="307"/>
      <c r="D65" s="307">
        <f>D66</f>
        <v>0</v>
      </c>
      <c r="E65" s="307"/>
      <c r="F65" s="307">
        <f>F66</f>
        <v>0</v>
      </c>
      <c r="G65" s="458"/>
      <c r="H65" s="459"/>
      <c r="I65" s="460"/>
    </row>
    <row r="66" spans="1:9" ht="15.75" thickBot="1" x14ac:dyDescent="0.3">
      <c r="A66" s="38"/>
      <c r="B66" s="40"/>
      <c r="C66" s="307"/>
      <c r="D66" s="307"/>
      <c r="E66" s="307"/>
      <c r="F66" s="307"/>
      <c r="G66" s="461"/>
      <c r="H66" s="462"/>
      <c r="I66" s="463"/>
    </row>
    <row r="67" spans="1:9" ht="15.75" thickBot="1" x14ac:dyDescent="0.3">
      <c r="A67" s="38"/>
      <c r="B67" s="40"/>
      <c r="C67" s="307"/>
      <c r="D67" s="307"/>
      <c r="E67" s="307"/>
      <c r="F67" s="307"/>
      <c r="G67" s="470"/>
      <c r="H67" s="482"/>
      <c r="I67" s="471"/>
    </row>
    <row r="68" spans="1:9" ht="20.25" customHeight="1" thickBot="1" x14ac:dyDescent="0.3">
      <c r="A68" s="328" t="s">
        <v>12</v>
      </c>
      <c r="B68" s="329"/>
      <c r="C68" s="327"/>
      <c r="D68" s="327">
        <f>D64</f>
        <v>0</v>
      </c>
      <c r="E68" s="327"/>
      <c r="F68" s="327">
        <f>F64</f>
        <v>0</v>
      </c>
      <c r="G68" s="452"/>
      <c r="H68" s="453"/>
      <c r="I68" s="454"/>
    </row>
    <row r="69" spans="1:9" ht="26.25" customHeight="1" thickBot="1" x14ac:dyDescent="0.3">
      <c r="A69" s="479" t="s">
        <v>274</v>
      </c>
      <c r="B69" s="479"/>
      <c r="C69" s="479"/>
      <c r="D69" s="479"/>
      <c r="E69" s="479"/>
      <c r="F69" s="479"/>
      <c r="G69" s="479"/>
      <c r="H69" s="479"/>
      <c r="I69" s="479"/>
    </row>
    <row r="70" spans="1:9" ht="68.25" customHeight="1" x14ac:dyDescent="0.25">
      <c r="A70" s="455" t="s">
        <v>57</v>
      </c>
      <c r="B70" s="389" t="s">
        <v>275</v>
      </c>
      <c r="C70" s="455" t="s">
        <v>4</v>
      </c>
      <c r="D70" s="455" t="s">
        <v>44</v>
      </c>
      <c r="E70" s="455" t="s">
        <v>45</v>
      </c>
      <c r="F70" s="455" t="s">
        <v>298</v>
      </c>
      <c r="G70" s="455" t="s">
        <v>299</v>
      </c>
      <c r="H70" s="455" t="s">
        <v>276</v>
      </c>
      <c r="I70" s="455" t="s">
        <v>296</v>
      </c>
    </row>
    <row r="71" spans="1:9" ht="21" customHeight="1" x14ac:dyDescent="0.25">
      <c r="A71" s="456"/>
      <c r="B71" s="481"/>
      <c r="C71" s="456"/>
      <c r="D71" s="456"/>
      <c r="E71" s="456"/>
      <c r="F71" s="456"/>
      <c r="G71" s="456"/>
      <c r="H71" s="456"/>
      <c r="I71" s="456"/>
    </row>
    <row r="72" spans="1:9" ht="0.75" customHeight="1" thickBot="1" x14ac:dyDescent="0.3">
      <c r="A72" s="457"/>
      <c r="B72" s="390"/>
      <c r="C72" s="457"/>
      <c r="D72" s="457"/>
      <c r="E72" s="457"/>
      <c r="F72" s="457"/>
      <c r="G72" s="457"/>
      <c r="H72" s="457"/>
      <c r="I72" s="457"/>
    </row>
    <row r="73" spans="1:9" ht="15.75" thickBot="1" x14ac:dyDescent="0.3">
      <c r="A73" s="270">
        <v>1</v>
      </c>
      <c r="B73" s="274">
        <v>2</v>
      </c>
      <c r="C73" s="274">
        <v>3</v>
      </c>
      <c r="D73" s="274">
        <v>4</v>
      </c>
      <c r="E73" s="274">
        <v>5</v>
      </c>
      <c r="F73" s="274">
        <v>6</v>
      </c>
      <c r="G73" s="274">
        <v>7</v>
      </c>
      <c r="H73" s="274">
        <v>8</v>
      </c>
      <c r="I73" s="274">
        <v>9</v>
      </c>
    </row>
    <row r="74" spans="1:9" ht="19.5" customHeight="1" thickBot="1" x14ac:dyDescent="0.3">
      <c r="A74" s="41"/>
      <c r="B74" s="308"/>
      <c r="C74" s="308"/>
      <c r="D74" s="43"/>
      <c r="E74" s="43"/>
      <c r="F74" s="43"/>
      <c r="G74" s="43"/>
      <c r="H74" s="43"/>
      <c r="I74" s="43"/>
    </row>
    <row r="75" spans="1:9" ht="19.5" customHeight="1" thickBot="1" x14ac:dyDescent="0.3">
      <c r="A75" s="41"/>
      <c r="B75" s="39"/>
      <c r="C75" s="39"/>
      <c r="D75" s="43"/>
      <c r="E75" s="43"/>
      <c r="F75" s="43"/>
      <c r="G75" s="43"/>
      <c r="H75" s="43"/>
      <c r="I75" s="43"/>
    </row>
    <row r="76" spans="1:9" ht="26.25" customHeight="1" thickBot="1" x14ac:dyDescent="0.3">
      <c r="A76" s="41"/>
      <c r="B76" s="39"/>
      <c r="C76" s="39"/>
      <c r="D76" s="39"/>
      <c r="E76" s="39"/>
      <c r="F76" s="309"/>
      <c r="G76" s="309"/>
      <c r="H76" s="309"/>
      <c r="I76" s="309"/>
    </row>
    <row r="77" spans="1:9" ht="38.25" customHeight="1" x14ac:dyDescent="0.25">
      <c r="A77" s="373" t="s">
        <v>300</v>
      </c>
      <c r="B77" s="373"/>
      <c r="C77" s="373"/>
      <c r="D77" s="373"/>
      <c r="E77" s="373"/>
      <c r="F77" s="373"/>
      <c r="G77" s="373"/>
      <c r="H77" s="373"/>
      <c r="I77" s="373"/>
    </row>
    <row r="78" spans="1:9" ht="24" customHeight="1" thickBot="1" x14ac:dyDescent="0.3">
      <c r="A78" s="480"/>
      <c r="B78" s="480"/>
      <c r="C78" s="480"/>
      <c r="D78" s="480"/>
      <c r="E78" s="480"/>
      <c r="F78" s="480"/>
      <c r="G78" s="480"/>
      <c r="H78" s="480"/>
      <c r="I78" s="480"/>
    </row>
    <row r="79" spans="1:9" ht="15.75" thickBot="1" x14ac:dyDescent="0.3">
      <c r="A79" s="46" t="s">
        <v>12</v>
      </c>
      <c r="B79" s="48"/>
      <c r="C79" s="269"/>
      <c r="D79" s="269"/>
      <c r="E79" s="269"/>
      <c r="F79" s="269"/>
      <c r="G79" s="48"/>
    </row>
    <row r="80" spans="1:9" ht="21" customHeight="1" x14ac:dyDescent="0.25">
      <c r="A80" s="373" t="s">
        <v>277</v>
      </c>
      <c r="B80" s="373"/>
      <c r="C80" s="260"/>
      <c r="D80" s="366" t="s">
        <v>20</v>
      </c>
      <c r="E80" s="366"/>
      <c r="F80" s="22"/>
      <c r="G80" s="478" t="s">
        <v>278</v>
      </c>
      <c r="H80" s="478"/>
    </row>
    <row r="81" spans="1:8" ht="18" customHeight="1" x14ac:dyDescent="0.25">
      <c r="A81" s="369"/>
      <c r="B81" s="370"/>
      <c r="C81" s="370"/>
      <c r="D81" s="368" t="s">
        <v>16</v>
      </c>
      <c r="E81" s="368"/>
      <c r="F81" s="24"/>
      <c r="G81" s="368" t="s">
        <v>17</v>
      </c>
      <c r="H81" s="368"/>
    </row>
    <row r="82" spans="1:8" ht="5.25" hidden="1" customHeight="1" x14ac:dyDescent="0.25">
      <c r="A82" s="369"/>
      <c r="B82" s="370"/>
      <c r="C82" s="370"/>
      <c r="D82" s="368"/>
      <c r="E82" s="368"/>
      <c r="F82" s="24"/>
      <c r="G82" s="368"/>
      <c r="H82" s="368"/>
    </row>
    <row r="83" spans="1:8" ht="18.75" customHeight="1" x14ac:dyDescent="0.25">
      <c r="A83" s="373" t="s">
        <v>107</v>
      </c>
      <c r="B83" s="373"/>
      <c r="C83" s="16"/>
      <c r="D83" s="366" t="s">
        <v>20</v>
      </c>
      <c r="E83" s="366"/>
      <c r="F83" s="22"/>
      <c r="G83" s="478" t="s">
        <v>279</v>
      </c>
      <c r="H83" s="478"/>
    </row>
    <row r="84" spans="1:8" ht="15.75" customHeight="1" x14ac:dyDescent="0.25">
      <c r="A84" s="261"/>
      <c r="B84" s="262"/>
      <c r="C84" s="262"/>
      <c r="D84" s="368" t="s">
        <v>16</v>
      </c>
      <c r="E84" s="368"/>
      <c r="F84" s="24"/>
      <c r="G84" s="368" t="s">
        <v>17</v>
      </c>
      <c r="H84" s="368"/>
    </row>
    <row r="85" spans="1:8" ht="15" customHeight="1" x14ac:dyDescent="0.25">
      <c r="A85" s="13"/>
      <c r="D85" s="368"/>
      <c r="E85" s="368"/>
      <c r="F85" s="24"/>
      <c r="G85" s="368"/>
      <c r="H85" s="368"/>
    </row>
    <row r="86" spans="1:8" x14ac:dyDescent="0.25">
      <c r="A86" s="13"/>
    </row>
    <row r="87" spans="1:8" x14ac:dyDescent="0.25">
      <c r="A87" s="13"/>
    </row>
    <row r="88" spans="1:8" ht="54" customHeight="1" x14ac:dyDescent="0.25"/>
  </sheetData>
  <mergeCells count="64">
    <mergeCell ref="A1:I1"/>
    <mergeCell ref="A3:I3"/>
    <mergeCell ref="A4:I4"/>
    <mergeCell ref="A5:I5"/>
    <mergeCell ref="A7:I7"/>
    <mergeCell ref="A54:I54"/>
    <mergeCell ref="A18:D18"/>
    <mergeCell ref="A19:I19"/>
    <mergeCell ref="A20:L20"/>
    <mergeCell ref="A21:G21"/>
    <mergeCell ref="A22:A24"/>
    <mergeCell ref="B22:B24"/>
    <mergeCell ref="C22:C24"/>
    <mergeCell ref="D22:D24"/>
    <mergeCell ref="E22:F22"/>
    <mergeCell ref="G22:G24"/>
    <mergeCell ref="E23:E24"/>
    <mergeCell ref="G26:G28"/>
    <mergeCell ref="A38:I38"/>
    <mergeCell ref="A42:F42"/>
    <mergeCell ref="G61:I62"/>
    <mergeCell ref="G63:I63"/>
    <mergeCell ref="G64:I64"/>
    <mergeCell ref="G65:I67"/>
    <mergeCell ref="A55:I55"/>
    <mergeCell ref="A56:G56"/>
    <mergeCell ref="A58:I58"/>
    <mergeCell ref="A59:A62"/>
    <mergeCell ref="B59:B62"/>
    <mergeCell ref="C59:D59"/>
    <mergeCell ref="E59:F59"/>
    <mergeCell ref="G59:I60"/>
    <mergeCell ref="C60:D60"/>
    <mergeCell ref="E60:F60"/>
    <mergeCell ref="I70:I72"/>
    <mergeCell ref="A77:I77"/>
    <mergeCell ref="A78:I78"/>
    <mergeCell ref="A80:B80"/>
    <mergeCell ref="D80:E80"/>
    <mergeCell ref="G80:H80"/>
    <mergeCell ref="A70:A72"/>
    <mergeCell ref="B70:B72"/>
    <mergeCell ref="C70:C72"/>
    <mergeCell ref="D70:D72"/>
    <mergeCell ref="E70:E72"/>
    <mergeCell ref="F70:F72"/>
    <mergeCell ref="G70:G72"/>
    <mergeCell ref="H70:H72"/>
    <mergeCell ref="D84:E85"/>
    <mergeCell ref="G84:H85"/>
    <mergeCell ref="F17:G17"/>
    <mergeCell ref="F16:H16"/>
    <mergeCell ref="A81:A82"/>
    <mergeCell ref="B81:B82"/>
    <mergeCell ref="C81:C82"/>
    <mergeCell ref="D81:E82"/>
    <mergeCell ref="G81:H82"/>
    <mergeCell ref="A83:B83"/>
    <mergeCell ref="D83:E83"/>
    <mergeCell ref="G83:H83"/>
    <mergeCell ref="G68:I68"/>
    <mergeCell ref="A69:I69"/>
    <mergeCell ref="C61:C62"/>
    <mergeCell ref="E61:E62"/>
  </mergeCells>
  <pageMargins left="0.28000000000000003" right="0.35" top="0.74803149606299213" bottom="0.26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Додаток 1</vt:lpstr>
      <vt:lpstr>Форма 1</vt:lpstr>
      <vt:lpstr>Додаток 2</vt:lpstr>
      <vt:lpstr>Додаток 3</vt:lpstr>
      <vt:lpstr>Дод3 на2023 ел.енергія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